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ABDFF13-7ACF-4902-AF50-14E62EC69B5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Лист1!$B$1:$H$46</definedName>
    <definedName name="_xlnm.Print_Area" localSheetId="1">Лист2!$A$1:$K$17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D31" i="1" s="1"/>
  <c r="D27" i="1"/>
  <c r="D26" i="1" s="1"/>
  <c r="D16" i="1"/>
  <c r="F7" i="1"/>
  <c r="G7" i="1" s="1"/>
  <c r="G6" i="1" s="1"/>
  <c r="G37" i="1"/>
  <c r="G36" i="1" s="1"/>
  <c r="F37" i="1"/>
  <c r="F36" i="1" s="1"/>
  <c r="E36" i="1"/>
  <c r="D36" i="1"/>
  <c r="F32" i="1"/>
  <c r="F31" i="1" s="1"/>
  <c r="E31" i="1"/>
  <c r="F18" i="1"/>
  <c r="F19" i="1"/>
  <c r="F20" i="1"/>
  <c r="G27" i="1"/>
  <c r="G26" i="1" s="1"/>
  <c r="F27" i="1"/>
  <c r="F26" i="1" s="1"/>
  <c r="E26" i="1"/>
  <c r="G22" i="1"/>
  <c r="G21" i="1" s="1"/>
  <c r="F22" i="1"/>
  <c r="F21" i="1" s="1"/>
  <c r="E21" i="1"/>
  <c r="D21" i="1"/>
  <c r="G17" i="1"/>
  <c r="G16" i="1" s="1"/>
  <c r="F17" i="1"/>
  <c r="E16" i="1"/>
  <c r="G11" i="1"/>
  <c r="F11" i="1"/>
  <c r="E11" i="1"/>
  <c r="D11" i="1"/>
  <c r="E6" i="1"/>
  <c r="F6" i="1"/>
  <c r="D6" i="1"/>
  <c r="G32" i="1" l="1"/>
  <c r="G31" i="1" s="1"/>
  <c r="F16" i="1"/>
</calcChain>
</file>

<file path=xl/sharedStrings.xml><?xml version="1.0" encoding="utf-8"?>
<sst xmlns="http://schemas.openxmlformats.org/spreadsheetml/2006/main" count="96" uniqueCount="54">
  <si>
    <t xml:space="preserve">Мероприятие №1                                                                                       </t>
  </si>
  <si>
    <t>Мероприятие №2                                                                                        Содержание и ремонт объектов коммунального хозяйства</t>
  </si>
  <si>
    <t>Источники финансирования</t>
  </si>
  <si>
    <t>Итого</t>
  </si>
  <si>
    <t>Средства районного бюджета</t>
  </si>
  <si>
    <t>Внебюджетные источники</t>
  </si>
  <si>
    <t xml:space="preserve">Мероприятие №3                                             </t>
  </si>
  <si>
    <t xml:space="preserve">Мероприятие №4                                             </t>
  </si>
  <si>
    <t xml:space="preserve">Мероприятие №5                                             </t>
  </si>
  <si>
    <t>Выполнено (т.р.)</t>
  </si>
  <si>
    <t>% выполнения</t>
  </si>
  <si>
    <t>Пояснения</t>
  </si>
  <si>
    <t>Отчет о выполнении муниципальной программы Усть-Лужское сельское поселения</t>
  </si>
  <si>
    <t xml:space="preserve">Глава администрации                                                                                                                                                                                                                    </t>
  </si>
  <si>
    <t>Казарян П.И.</t>
  </si>
  <si>
    <t>Наименование подпрограммы, мероприятия (с указанием порядкового номера)</t>
  </si>
  <si>
    <t>Профинансировано (т.р.)</t>
  </si>
  <si>
    <t>Средства бюджета МО "Усть-Лужское сельское поселение"</t>
  </si>
  <si>
    <t>Средства бюджета Ленинградской области</t>
  </si>
  <si>
    <t>Оценка результатов реализации муниципальной программы</t>
  </si>
  <si>
    <t>№ п/п</t>
  </si>
  <si>
    <t>Задачи, напрвленные на достижение цели</t>
  </si>
  <si>
    <t>Планируемый объём финансирования на решение данной задачи (т.р.)</t>
  </si>
  <si>
    <t>Другие источники</t>
  </si>
  <si>
    <t>Бюджет Усть-Лужского сельского поселения</t>
  </si>
  <si>
    <t>Фактический объём финансирования на решение данной задачи (т.р.)</t>
  </si>
  <si>
    <t xml:space="preserve">Количественные и /или качественные целевые показатели, характеризующие достижение целей и решение задач </t>
  </si>
  <si>
    <t>Единица измерения</t>
  </si>
  <si>
    <t>Базовое значение показателя  (на начало реализации муниципальной программы)</t>
  </si>
  <si>
    <t>Достигнутое значение показателя за отчетный период</t>
  </si>
  <si>
    <t>Шт.</t>
  </si>
  <si>
    <t xml:space="preserve">«Противопожарная опашка
населенных пунктов»
</t>
  </si>
  <si>
    <t>«Обустройство пожарных водоемов(покос, установка указателей, вырубка кустарника и т.д.»</t>
  </si>
  <si>
    <t>«Покупка огнетушителей ОП), знаков, аншлагов»</t>
  </si>
  <si>
    <t xml:space="preserve">Мероприятие №6                              </t>
  </si>
  <si>
    <t xml:space="preserve">Мероприятие №7                               </t>
  </si>
  <si>
    <t>«Обучение ПБ и ГО»</t>
  </si>
  <si>
    <t>«Формирование и поддержка добровольной пожарной команды на
 территории поселения.
»</t>
  </si>
  <si>
    <t>Опашка территорий населенных пунктов</t>
  </si>
  <si>
    <t>Опашка населенных пунктов (Кирьямо, Межники, Конново =8100 п. м)</t>
  </si>
  <si>
    <t xml:space="preserve">
Обустройство пожарных водоемов(покос, установка указателей, вырубка кустарника и т.д.»
</t>
  </si>
  <si>
    <t>Обеспечение пожарных водоемов надлежащему уровню (расчистка водоемов</t>
  </si>
  <si>
    <t xml:space="preserve">Формирование и поддержка добровольной пожарной команды на
 территории поселения
</t>
  </si>
  <si>
    <t>Перезарядка огнетушителей ОП-4(3)для администрации, библиотеки, дома культуры в кол-ве 13 шт. для повышения первичным мер пожарной безопасности зданий администрации, библиотеки, сельского дома культуры</t>
  </si>
  <si>
    <t>Обучение ПБ и ГО</t>
  </si>
  <si>
    <t xml:space="preserve">Обучение ПБ и ГО
Работников администрации
</t>
  </si>
  <si>
    <t>Услуги связи (сигнал РАСЦО, канал VPN по внутрипоселковой системе оповещения)</t>
  </si>
  <si>
    <t>Планируемый объем финансирования на 2024 (т.р.)</t>
  </si>
  <si>
    <t>Планируемое значение показателя  на 2024</t>
  </si>
  <si>
    <t xml:space="preserve">«Обеспечение первичных мер пожарной безопасности на территории муниципального образования «Усть-Лужское сельское поселение»  на 2024-2026годы
 за 9 месяцев  2024года </t>
  </si>
  <si>
    <t>«Обеспечение первичных мер пожарной безопасности на территории муниципального образования «Усть-Лужское сельское поселение»  на 2024-2026годы
за 9 месяцев 2024 года.</t>
  </si>
  <si>
    <t>««Покупка огнетушителей ОП), знаков, аншлагов»»</t>
  </si>
  <si>
    <t>Перезарядка огнетушителей для зданий администрации</t>
  </si>
  <si>
    <t>Покупка огнетушителей ОП), знаков, аншлагов, табличек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</si>
</sst>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Fill="1"/>
    <xf numFmtId="2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2" fontId="6" fillId="0" borderId="1" xfId="0" applyNumberFormat="1" applyFont="1" applyFill="1" applyBorder="1"/>
    <xf numFmtId="0" fontId="1" fillId="0" borderId="1" xfId="0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2" fontId="0" fillId="0" borderId="0" xfId="0" applyNumberFormat="1" applyFill="1"/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8"/>
  <sheetViews>
    <sheetView topLeftCell="A19" workbookViewId="0">
      <selection activeCell="M31" sqref="M31"/>
    </sheetView>
  </sheetViews>
  <sheetFormatPr defaultRowHeight="15" x14ac:dyDescent="0.25"/>
  <cols>
    <col min="1" max="1" width="9.140625" style="15"/>
    <col min="2" max="2" width="30.85546875" style="15" customWidth="1"/>
    <col min="3" max="3" width="56.85546875" style="15" customWidth="1"/>
    <col min="4" max="4" width="14.140625" style="15" customWidth="1"/>
    <col min="5" max="5" width="13.42578125" style="15" customWidth="1"/>
    <col min="6" max="7" width="9.140625" style="15"/>
    <col min="8" max="8" width="32.5703125" style="15" customWidth="1"/>
    <col min="9" max="9" width="9.140625" style="15"/>
    <col min="10" max="10" width="18.140625" style="15" customWidth="1"/>
    <col min="11" max="16384" width="9.140625" style="15"/>
  </cols>
  <sheetData>
    <row r="1" spans="2:8" ht="20.25" customHeight="1" x14ac:dyDescent="0.25">
      <c r="B1" s="43" t="s">
        <v>12</v>
      </c>
      <c r="C1" s="43"/>
      <c r="D1" s="43"/>
      <c r="E1" s="43"/>
      <c r="F1" s="43"/>
      <c r="G1" s="43"/>
      <c r="H1" s="43"/>
    </row>
    <row r="2" spans="2:8" ht="72" customHeight="1" x14ac:dyDescent="0.25">
      <c r="B2" s="44" t="s">
        <v>50</v>
      </c>
      <c r="C2" s="45"/>
      <c r="D2" s="45"/>
      <c r="E2" s="45"/>
      <c r="F2" s="45"/>
      <c r="G2" s="45"/>
      <c r="H2" s="45"/>
    </row>
    <row r="3" spans="2:8" ht="30" customHeight="1" x14ac:dyDescent="0.25">
      <c r="B3" s="52" t="s">
        <v>15</v>
      </c>
      <c r="C3" s="46" t="s">
        <v>2</v>
      </c>
      <c r="D3" s="48"/>
      <c r="E3" s="49"/>
      <c r="F3" s="49"/>
      <c r="G3" s="50"/>
      <c r="H3" s="46" t="s">
        <v>11</v>
      </c>
    </row>
    <row r="4" spans="2:8" ht="79.5" customHeight="1" x14ac:dyDescent="0.25">
      <c r="B4" s="53"/>
      <c r="C4" s="47"/>
      <c r="D4" s="21" t="s">
        <v>47</v>
      </c>
      <c r="E4" s="21" t="s">
        <v>16</v>
      </c>
      <c r="F4" s="21" t="s">
        <v>9</v>
      </c>
      <c r="G4" s="4" t="s">
        <v>10</v>
      </c>
      <c r="H4" s="51"/>
    </row>
    <row r="5" spans="2:8" ht="15.75" x14ac:dyDescent="0.25">
      <c r="B5" s="22">
        <v>1</v>
      </c>
      <c r="C5" s="23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</row>
    <row r="6" spans="2:8" ht="17.25" customHeight="1" x14ac:dyDescent="0.25">
      <c r="B6" s="25" t="s">
        <v>0</v>
      </c>
      <c r="C6" s="26" t="s">
        <v>3</v>
      </c>
      <c r="D6" s="27">
        <f>SUM(D7:D10)</f>
        <v>93.5</v>
      </c>
      <c r="E6" s="27">
        <f t="shared" ref="E6:G6" si="0">SUM(E7:E10)</f>
        <v>90</v>
      </c>
      <c r="F6" s="27">
        <f t="shared" si="0"/>
        <v>90</v>
      </c>
      <c r="G6" s="27">
        <f t="shared" si="0"/>
        <v>96.256684491978604</v>
      </c>
      <c r="H6" s="38"/>
    </row>
    <row r="7" spans="2:8" ht="30" customHeight="1" x14ac:dyDescent="0.25">
      <c r="B7" s="41" t="s">
        <v>31</v>
      </c>
      <c r="C7" s="28" t="s">
        <v>17</v>
      </c>
      <c r="D7" s="16">
        <v>93.5</v>
      </c>
      <c r="E7" s="16">
        <v>90</v>
      </c>
      <c r="F7" s="16">
        <f>E7</f>
        <v>90</v>
      </c>
      <c r="G7" s="16">
        <f>F7/D7*100</f>
        <v>96.256684491978604</v>
      </c>
      <c r="H7" s="39"/>
    </row>
    <row r="8" spans="2:8" ht="15" customHeight="1" x14ac:dyDescent="0.25">
      <c r="B8" s="41"/>
      <c r="C8" s="28" t="s">
        <v>4</v>
      </c>
      <c r="D8" s="16">
        <v>0</v>
      </c>
      <c r="E8" s="16">
        <v>0</v>
      </c>
      <c r="F8" s="16">
        <v>0</v>
      </c>
      <c r="G8" s="16">
        <v>0</v>
      </c>
      <c r="H8" s="39"/>
    </row>
    <row r="9" spans="2:8" ht="15" customHeight="1" x14ac:dyDescent="0.25">
      <c r="B9" s="41"/>
      <c r="C9" s="28" t="s">
        <v>18</v>
      </c>
      <c r="D9" s="16">
        <v>0</v>
      </c>
      <c r="E9" s="16">
        <v>0</v>
      </c>
      <c r="F9" s="16">
        <v>0</v>
      </c>
      <c r="G9" s="16">
        <v>0</v>
      </c>
      <c r="H9" s="39"/>
    </row>
    <row r="10" spans="2:8" ht="15" customHeight="1" x14ac:dyDescent="0.25">
      <c r="B10" s="42"/>
      <c r="C10" s="3" t="s">
        <v>5</v>
      </c>
      <c r="D10" s="16">
        <v>0</v>
      </c>
      <c r="E10" s="16">
        <v>0</v>
      </c>
      <c r="F10" s="16">
        <v>0</v>
      </c>
      <c r="G10" s="16">
        <v>0</v>
      </c>
      <c r="H10" s="40"/>
    </row>
    <row r="11" spans="2:8" ht="15" customHeight="1" x14ac:dyDescent="0.25">
      <c r="B11" s="25" t="s">
        <v>1</v>
      </c>
      <c r="C11" s="26" t="s">
        <v>3</v>
      </c>
      <c r="D11" s="27">
        <f>SUM(D12:D15)</f>
        <v>145.5</v>
      </c>
      <c r="E11" s="27">
        <f>SUM(E12:E15)</f>
        <v>140</v>
      </c>
      <c r="F11" s="27">
        <f>SUM(F12:F15)</f>
        <v>0</v>
      </c>
      <c r="G11" s="27">
        <f>SUM(G12:G15)</f>
        <v>0</v>
      </c>
      <c r="H11" s="38"/>
    </row>
    <row r="12" spans="2:8" ht="15" customHeight="1" x14ac:dyDescent="0.25">
      <c r="B12" s="41" t="s">
        <v>32</v>
      </c>
      <c r="C12" s="28" t="s">
        <v>17</v>
      </c>
      <c r="D12" s="16">
        <v>145.5</v>
      </c>
      <c r="E12" s="16">
        <v>140</v>
      </c>
      <c r="F12" s="16">
        <v>0</v>
      </c>
      <c r="G12" s="16">
        <v>0</v>
      </c>
      <c r="H12" s="39"/>
    </row>
    <row r="13" spans="2:8" ht="15" customHeight="1" x14ac:dyDescent="0.25">
      <c r="B13" s="41"/>
      <c r="C13" s="28" t="s">
        <v>4</v>
      </c>
      <c r="D13" s="16">
        <v>0</v>
      </c>
      <c r="E13" s="16">
        <v>0</v>
      </c>
      <c r="F13" s="16">
        <v>0</v>
      </c>
      <c r="G13" s="16">
        <v>0</v>
      </c>
      <c r="H13" s="39"/>
    </row>
    <row r="14" spans="2:8" ht="15" customHeight="1" x14ac:dyDescent="0.25">
      <c r="B14" s="41"/>
      <c r="C14" s="28" t="s">
        <v>18</v>
      </c>
      <c r="D14" s="16">
        <v>0</v>
      </c>
      <c r="E14" s="16">
        <v>0</v>
      </c>
      <c r="F14" s="16">
        <v>0</v>
      </c>
      <c r="G14" s="16">
        <v>0</v>
      </c>
      <c r="H14" s="39"/>
    </row>
    <row r="15" spans="2:8" ht="21" customHeight="1" x14ac:dyDescent="0.25">
      <c r="B15" s="42"/>
      <c r="C15" s="3" t="s">
        <v>5</v>
      </c>
      <c r="D15" s="16"/>
      <c r="E15" s="16"/>
      <c r="F15" s="16"/>
      <c r="G15" s="16"/>
      <c r="H15" s="40"/>
    </row>
    <row r="16" spans="2:8" ht="15.75" customHeight="1" x14ac:dyDescent="0.25">
      <c r="B16" s="25" t="s">
        <v>6</v>
      </c>
      <c r="C16" s="26" t="s">
        <v>3</v>
      </c>
      <c r="D16" s="27">
        <f>SUM(D17:D20)</f>
        <v>0</v>
      </c>
      <c r="E16" s="27">
        <f>SUM(E17:E20)</f>
        <v>0</v>
      </c>
      <c r="F16" s="27">
        <f>SUM(F17:F20)</f>
        <v>0</v>
      </c>
      <c r="G16" s="27" t="e">
        <f>SUM(G17:G20)</f>
        <v>#DIV/0!</v>
      </c>
      <c r="H16" s="38"/>
    </row>
    <row r="17" spans="2:8" ht="15" customHeight="1" x14ac:dyDescent="0.25">
      <c r="B17" s="41" t="s">
        <v>37</v>
      </c>
      <c r="C17" s="28" t="s">
        <v>17</v>
      </c>
      <c r="D17" s="16">
        <v>0</v>
      </c>
      <c r="E17" s="16">
        <v>0</v>
      </c>
      <c r="F17" s="16">
        <f>E17</f>
        <v>0</v>
      </c>
      <c r="G17" s="16" t="e">
        <f>E17/D17*100</f>
        <v>#DIV/0!</v>
      </c>
      <c r="H17" s="39"/>
    </row>
    <row r="18" spans="2:8" ht="15" customHeight="1" x14ac:dyDescent="0.25">
      <c r="B18" s="41"/>
      <c r="C18" s="28" t="s">
        <v>4</v>
      </c>
      <c r="D18" s="16">
        <v>0</v>
      </c>
      <c r="E18" s="16">
        <v>0</v>
      </c>
      <c r="F18" s="16">
        <f t="shared" ref="F18:F20" si="1">E18</f>
        <v>0</v>
      </c>
      <c r="G18" s="16">
        <v>0</v>
      </c>
      <c r="H18" s="39"/>
    </row>
    <row r="19" spans="2:8" ht="15" customHeight="1" x14ac:dyDescent="0.25">
      <c r="B19" s="41"/>
      <c r="C19" s="28" t="s">
        <v>18</v>
      </c>
      <c r="D19" s="16">
        <v>0</v>
      </c>
      <c r="E19" s="16">
        <v>0</v>
      </c>
      <c r="F19" s="16">
        <f t="shared" si="1"/>
        <v>0</v>
      </c>
      <c r="G19" s="16">
        <v>0</v>
      </c>
      <c r="H19" s="39"/>
    </row>
    <row r="20" spans="2:8" ht="22.5" customHeight="1" x14ac:dyDescent="0.25">
      <c r="B20" s="42"/>
      <c r="C20" s="3" t="s">
        <v>5</v>
      </c>
      <c r="D20" s="16">
        <v>0</v>
      </c>
      <c r="E20" s="16">
        <v>0</v>
      </c>
      <c r="F20" s="16">
        <f t="shared" si="1"/>
        <v>0</v>
      </c>
      <c r="G20" s="16">
        <v>0</v>
      </c>
      <c r="H20" s="40"/>
    </row>
    <row r="21" spans="2:8" ht="15.75" customHeight="1" x14ac:dyDescent="0.25">
      <c r="B21" s="25" t="s">
        <v>7</v>
      </c>
      <c r="C21" s="26" t="s">
        <v>3</v>
      </c>
      <c r="D21" s="27">
        <f>SUM(D22:D25)</f>
        <v>0</v>
      </c>
      <c r="E21" s="27">
        <f>SUM(E22:E25)</f>
        <v>0</v>
      </c>
      <c r="F21" s="27">
        <f>SUM(F22:F25)</f>
        <v>0</v>
      </c>
      <c r="G21" s="27" t="e">
        <f>SUM(G22:G25)</f>
        <v>#DIV/0!</v>
      </c>
      <c r="H21" s="38"/>
    </row>
    <row r="22" spans="2:8" ht="15" customHeight="1" x14ac:dyDescent="0.25">
      <c r="B22" s="41" t="s">
        <v>51</v>
      </c>
      <c r="C22" s="28" t="s">
        <v>17</v>
      </c>
      <c r="D22" s="16">
        <v>0</v>
      </c>
      <c r="E22" s="16">
        <v>0</v>
      </c>
      <c r="F22" s="16">
        <f>E22</f>
        <v>0</v>
      </c>
      <c r="G22" s="16" t="e">
        <f>E22/D22*100</f>
        <v>#DIV/0!</v>
      </c>
      <c r="H22" s="39"/>
    </row>
    <row r="23" spans="2:8" ht="15" customHeight="1" x14ac:dyDescent="0.25">
      <c r="B23" s="41"/>
      <c r="C23" s="28" t="s">
        <v>4</v>
      </c>
      <c r="D23" s="16">
        <v>0</v>
      </c>
      <c r="E23" s="16">
        <v>0</v>
      </c>
      <c r="F23" s="16">
        <v>0</v>
      </c>
      <c r="G23" s="16">
        <v>0</v>
      </c>
      <c r="H23" s="39"/>
    </row>
    <row r="24" spans="2:8" ht="15" customHeight="1" x14ac:dyDescent="0.25">
      <c r="B24" s="41"/>
      <c r="C24" s="28" t="s">
        <v>18</v>
      </c>
      <c r="D24" s="16">
        <v>0</v>
      </c>
      <c r="E24" s="16">
        <v>0</v>
      </c>
      <c r="F24" s="16">
        <v>0</v>
      </c>
      <c r="G24" s="16">
        <v>0</v>
      </c>
      <c r="H24" s="39"/>
    </row>
    <row r="25" spans="2:8" ht="15" customHeight="1" x14ac:dyDescent="0.25">
      <c r="B25" s="42"/>
      <c r="C25" s="3" t="s">
        <v>5</v>
      </c>
      <c r="D25" s="16">
        <v>0</v>
      </c>
      <c r="E25" s="16">
        <v>0</v>
      </c>
      <c r="F25" s="16">
        <v>0</v>
      </c>
      <c r="G25" s="16">
        <v>0</v>
      </c>
      <c r="H25" s="40"/>
    </row>
    <row r="26" spans="2:8" ht="15.75" customHeight="1" x14ac:dyDescent="0.25">
      <c r="B26" s="25" t="s">
        <v>8</v>
      </c>
      <c r="C26" s="26" t="s">
        <v>3</v>
      </c>
      <c r="D26" s="27">
        <f>SUM(D27:D30)</f>
        <v>57.5</v>
      </c>
      <c r="E26" s="27">
        <f>SUM(E27:E30)</f>
        <v>57.5</v>
      </c>
      <c r="F26" s="27">
        <f>SUM(F27:F30)</f>
        <v>57.5</v>
      </c>
      <c r="G26" s="27">
        <f>SUM(G27:G30)</f>
        <v>100</v>
      </c>
      <c r="H26" s="38"/>
    </row>
    <row r="27" spans="2:8" ht="15" customHeight="1" x14ac:dyDescent="0.25">
      <c r="B27" s="41" t="s">
        <v>33</v>
      </c>
      <c r="C27" s="28" t="s">
        <v>17</v>
      </c>
      <c r="D27" s="16">
        <f>14.4+15+28.1</f>
        <v>57.5</v>
      </c>
      <c r="E27" s="16">
        <v>57.5</v>
      </c>
      <c r="F27" s="16">
        <f>E27</f>
        <v>57.5</v>
      </c>
      <c r="G27" s="16">
        <f>E27/D27*100</f>
        <v>100</v>
      </c>
      <c r="H27" s="39"/>
    </row>
    <row r="28" spans="2:8" ht="15" customHeight="1" x14ac:dyDescent="0.25">
      <c r="B28" s="41"/>
      <c r="C28" s="28" t="s">
        <v>4</v>
      </c>
      <c r="D28" s="16">
        <v>0</v>
      </c>
      <c r="E28" s="16">
        <v>0</v>
      </c>
      <c r="F28" s="16">
        <v>0</v>
      </c>
      <c r="G28" s="16">
        <v>0</v>
      </c>
      <c r="H28" s="39"/>
    </row>
    <row r="29" spans="2:8" ht="15" customHeight="1" x14ac:dyDescent="0.25">
      <c r="B29" s="41"/>
      <c r="C29" s="28" t="s">
        <v>18</v>
      </c>
      <c r="D29" s="16">
        <v>0</v>
      </c>
      <c r="E29" s="16">
        <v>0</v>
      </c>
      <c r="F29" s="16">
        <v>0</v>
      </c>
      <c r="G29" s="16">
        <v>0</v>
      </c>
      <c r="H29" s="39"/>
    </row>
    <row r="30" spans="2:8" ht="15" customHeight="1" x14ac:dyDescent="0.25">
      <c r="B30" s="42"/>
      <c r="C30" s="3" t="s">
        <v>5</v>
      </c>
      <c r="D30" s="16">
        <v>0</v>
      </c>
      <c r="E30" s="16">
        <v>0</v>
      </c>
      <c r="F30" s="16">
        <v>0</v>
      </c>
      <c r="G30" s="16">
        <v>0</v>
      </c>
      <c r="H30" s="40"/>
    </row>
    <row r="31" spans="2:8" ht="15.75" customHeight="1" x14ac:dyDescent="0.25">
      <c r="B31" s="25" t="s">
        <v>34</v>
      </c>
      <c r="C31" s="26" t="s">
        <v>3</v>
      </c>
      <c r="D31" s="27">
        <f>SUM(D32:D35)</f>
        <v>31.9</v>
      </c>
      <c r="E31" s="27">
        <f>SUM(E32:E35)</f>
        <v>28</v>
      </c>
      <c r="F31" s="27">
        <f>SUM(F32:F35)</f>
        <v>28</v>
      </c>
      <c r="G31" s="27">
        <f>SUM(G32:G35)</f>
        <v>87.774294670846402</v>
      </c>
      <c r="H31" s="38"/>
    </row>
    <row r="32" spans="2:8" ht="15" customHeight="1" x14ac:dyDescent="0.25">
      <c r="B32" s="41" t="s">
        <v>36</v>
      </c>
      <c r="C32" s="28" t="s">
        <v>17</v>
      </c>
      <c r="D32" s="16">
        <f>60-28.1</f>
        <v>31.9</v>
      </c>
      <c r="E32" s="16">
        <v>28</v>
      </c>
      <c r="F32" s="16">
        <f>E32</f>
        <v>28</v>
      </c>
      <c r="G32" s="16">
        <f>E32/D32*100</f>
        <v>87.774294670846402</v>
      </c>
      <c r="H32" s="39"/>
    </row>
    <row r="33" spans="2:8" ht="15" customHeight="1" x14ac:dyDescent="0.25">
      <c r="B33" s="41"/>
      <c r="C33" s="28" t="s">
        <v>4</v>
      </c>
      <c r="D33" s="16">
        <v>0</v>
      </c>
      <c r="E33" s="16">
        <v>0</v>
      </c>
      <c r="F33" s="16">
        <v>0</v>
      </c>
      <c r="G33" s="16">
        <v>0</v>
      </c>
      <c r="H33" s="39"/>
    </row>
    <row r="34" spans="2:8" ht="15" customHeight="1" x14ac:dyDescent="0.25">
      <c r="B34" s="41"/>
      <c r="C34" s="28" t="s">
        <v>18</v>
      </c>
      <c r="D34" s="16">
        <v>0</v>
      </c>
      <c r="E34" s="16">
        <v>0</v>
      </c>
      <c r="F34" s="16">
        <v>0</v>
      </c>
      <c r="G34" s="16">
        <v>0</v>
      </c>
      <c r="H34" s="39"/>
    </row>
    <row r="35" spans="2:8" ht="15" customHeight="1" x14ac:dyDescent="0.25">
      <c r="B35" s="42"/>
      <c r="C35" s="3" t="s">
        <v>5</v>
      </c>
      <c r="D35" s="16">
        <v>0</v>
      </c>
      <c r="E35" s="16">
        <v>0</v>
      </c>
      <c r="F35" s="16">
        <v>0</v>
      </c>
      <c r="G35" s="16">
        <v>0</v>
      </c>
      <c r="H35" s="40"/>
    </row>
    <row r="36" spans="2:8" ht="18" customHeight="1" x14ac:dyDescent="0.25">
      <c r="B36" s="29" t="s">
        <v>35</v>
      </c>
      <c r="C36" s="28" t="s">
        <v>3</v>
      </c>
      <c r="D36" s="16">
        <f>SUM(D37:D40)</f>
        <v>180.8</v>
      </c>
      <c r="E36" s="16">
        <f>SUM(E37:E40)</f>
        <v>2.8</v>
      </c>
      <c r="F36" s="16">
        <f>SUM(F37:F40)</f>
        <v>2.8</v>
      </c>
      <c r="G36" s="16">
        <f>SUM(G37:G40)</f>
        <v>1.5486725663716812</v>
      </c>
      <c r="H36" s="33"/>
    </row>
    <row r="37" spans="2:8" ht="18" customHeight="1" x14ac:dyDescent="0.25">
      <c r="B37" s="41" t="s">
        <v>46</v>
      </c>
      <c r="C37" s="28" t="s">
        <v>17</v>
      </c>
      <c r="D37" s="16">
        <v>180.8</v>
      </c>
      <c r="E37" s="16">
        <v>2.8</v>
      </c>
      <c r="F37" s="16">
        <f>E37</f>
        <v>2.8</v>
      </c>
      <c r="G37" s="16">
        <f>E37/D37*100</f>
        <v>1.5486725663716812</v>
      </c>
      <c r="H37" s="33"/>
    </row>
    <row r="38" spans="2:8" ht="18" customHeight="1" x14ac:dyDescent="0.25">
      <c r="B38" s="41"/>
      <c r="C38" s="28" t="s">
        <v>4</v>
      </c>
      <c r="D38" s="16">
        <v>0</v>
      </c>
      <c r="E38" s="16">
        <v>0</v>
      </c>
      <c r="F38" s="16">
        <v>0</v>
      </c>
      <c r="G38" s="16">
        <v>0</v>
      </c>
      <c r="H38" s="33"/>
    </row>
    <row r="39" spans="2:8" ht="18" customHeight="1" x14ac:dyDescent="0.25">
      <c r="B39" s="41"/>
      <c r="C39" s="28" t="s">
        <v>18</v>
      </c>
      <c r="D39" s="16">
        <v>0</v>
      </c>
      <c r="E39" s="16">
        <v>0</v>
      </c>
      <c r="F39" s="16">
        <v>0</v>
      </c>
      <c r="G39" s="16">
        <v>0</v>
      </c>
      <c r="H39" s="33"/>
    </row>
    <row r="40" spans="2:8" ht="18" customHeight="1" x14ac:dyDescent="0.25">
      <c r="B40" s="42"/>
      <c r="C40" s="3" t="s">
        <v>5</v>
      </c>
      <c r="D40" s="16">
        <v>0</v>
      </c>
      <c r="E40" s="16">
        <v>0</v>
      </c>
      <c r="F40" s="16">
        <v>0</v>
      </c>
      <c r="G40" s="16">
        <v>0</v>
      </c>
      <c r="H40" s="34"/>
    </row>
    <row r="42" spans="2:8" x14ac:dyDescent="0.25">
      <c r="B42" s="30"/>
      <c r="D42" s="32"/>
      <c r="E42" s="32"/>
    </row>
    <row r="46" spans="2:8" ht="15.75" x14ac:dyDescent="0.25">
      <c r="B46" s="30" t="s">
        <v>13</v>
      </c>
      <c r="H46" s="31" t="s">
        <v>14</v>
      </c>
    </row>
    <row r="48" spans="2:8" x14ac:dyDescent="0.25">
      <c r="D48" s="32"/>
    </row>
  </sheetData>
  <mergeCells count="19">
    <mergeCell ref="H11:H15"/>
    <mergeCell ref="H16:H20"/>
    <mergeCell ref="H21:H25"/>
    <mergeCell ref="H26:H30"/>
    <mergeCell ref="H31:H35"/>
    <mergeCell ref="B32:B35"/>
    <mergeCell ref="B37:B40"/>
    <mergeCell ref="B1:H1"/>
    <mergeCell ref="B2:H2"/>
    <mergeCell ref="C3:C4"/>
    <mergeCell ref="B17:B20"/>
    <mergeCell ref="B22:B25"/>
    <mergeCell ref="B27:B30"/>
    <mergeCell ref="D3:G3"/>
    <mergeCell ref="H3:H4"/>
    <mergeCell ref="B3:B4"/>
    <mergeCell ref="B7:B10"/>
    <mergeCell ref="B12:B15"/>
    <mergeCell ref="H6:H10"/>
  </mergeCells>
  <pageMargins left="0.1968503937007874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workbookViewId="0">
      <selection activeCell="B19" sqref="B19"/>
    </sheetView>
  </sheetViews>
  <sheetFormatPr defaultRowHeight="15" x14ac:dyDescent="0.25"/>
  <cols>
    <col min="1" max="1" width="4.42578125" customWidth="1"/>
    <col min="2" max="2" width="29.42578125" customWidth="1"/>
    <col min="3" max="3" width="16" customWidth="1"/>
    <col min="4" max="4" width="13.42578125" customWidth="1"/>
    <col min="5" max="5" width="13.140625" customWidth="1"/>
    <col min="6" max="6" width="15.7109375" customWidth="1"/>
    <col min="7" max="7" width="35.42578125" customWidth="1"/>
    <col min="9" max="9" width="18.28515625" customWidth="1"/>
    <col min="10" max="10" width="16.140625" customWidth="1"/>
    <col min="11" max="11" width="14.28515625" customWidth="1"/>
  </cols>
  <sheetData>
    <row r="1" spans="1:11" ht="41.25" customHeight="1" x14ac:dyDescent="0.25">
      <c r="A1" s="58" t="s">
        <v>19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53.25" customHeight="1" x14ac:dyDescent="0.25">
      <c r="A2" s="59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60" customHeight="1" x14ac:dyDescent="0.25">
      <c r="A4" s="60" t="s">
        <v>20</v>
      </c>
      <c r="B4" s="54" t="s">
        <v>21</v>
      </c>
      <c r="C4" s="54" t="s">
        <v>22</v>
      </c>
      <c r="D4" s="54"/>
      <c r="E4" s="54" t="s">
        <v>25</v>
      </c>
      <c r="F4" s="54"/>
      <c r="G4" s="54" t="s">
        <v>26</v>
      </c>
      <c r="H4" s="54" t="s">
        <v>27</v>
      </c>
      <c r="I4" s="54" t="s">
        <v>28</v>
      </c>
      <c r="J4" s="54" t="s">
        <v>48</v>
      </c>
      <c r="K4" s="54" t="s">
        <v>29</v>
      </c>
    </row>
    <row r="5" spans="1:11" ht="75" x14ac:dyDescent="0.25">
      <c r="A5" s="60"/>
      <c r="B5" s="54"/>
      <c r="C5" s="6" t="s">
        <v>24</v>
      </c>
      <c r="D5" s="6" t="s">
        <v>23</v>
      </c>
      <c r="E5" s="6" t="s">
        <v>24</v>
      </c>
      <c r="F5" s="6" t="s">
        <v>23</v>
      </c>
      <c r="G5" s="54"/>
      <c r="H5" s="54"/>
      <c r="I5" s="54"/>
      <c r="J5" s="54"/>
      <c r="K5" s="54"/>
    </row>
    <row r="6" spans="1:11" x14ac:dyDescent="0.25">
      <c r="A6" s="7">
        <v>1</v>
      </c>
      <c r="B6" s="8">
        <v>2</v>
      </c>
      <c r="C6" s="2">
        <v>3</v>
      </c>
      <c r="D6" s="2">
        <v>4</v>
      </c>
      <c r="E6" s="2">
        <v>5</v>
      </c>
      <c r="F6" s="2">
        <v>6</v>
      </c>
      <c r="G6" s="1">
        <v>7</v>
      </c>
      <c r="H6" s="9">
        <v>8</v>
      </c>
      <c r="I6" s="1">
        <v>9</v>
      </c>
      <c r="J6" s="1">
        <v>10</v>
      </c>
      <c r="K6" s="1">
        <v>11</v>
      </c>
    </row>
    <row r="7" spans="1:11" ht="10.5" customHeight="1" x14ac:dyDescent="0.25">
      <c r="A7" s="55">
        <v>1</v>
      </c>
      <c r="B7" s="55" t="s">
        <v>38</v>
      </c>
      <c r="C7" s="61">
        <v>93.5</v>
      </c>
      <c r="D7" s="64">
        <v>0</v>
      </c>
      <c r="E7" s="64">
        <v>90</v>
      </c>
      <c r="F7" s="64">
        <v>0</v>
      </c>
      <c r="G7" s="74" t="s">
        <v>39</v>
      </c>
      <c r="H7" s="74" t="s">
        <v>30</v>
      </c>
      <c r="I7" s="74">
        <v>3</v>
      </c>
      <c r="J7" s="74">
        <v>3</v>
      </c>
      <c r="K7" s="54"/>
    </row>
    <row r="8" spans="1:11" ht="12.75" customHeight="1" x14ac:dyDescent="0.25">
      <c r="A8" s="56"/>
      <c r="B8" s="56"/>
      <c r="C8" s="62"/>
      <c r="D8" s="65"/>
      <c r="E8" s="65"/>
      <c r="F8" s="65"/>
      <c r="G8" s="75"/>
      <c r="H8" s="75"/>
      <c r="I8" s="75"/>
      <c r="J8" s="75"/>
      <c r="K8" s="54"/>
    </row>
    <row r="9" spans="1:11" ht="13.5" customHeight="1" x14ac:dyDescent="0.25">
      <c r="A9" s="56"/>
      <c r="B9" s="56"/>
      <c r="C9" s="62"/>
      <c r="D9" s="65"/>
      <c r="E9" s="65"/>
      <c r="F9" s="65"/>
      <c r="G9" s="75"/>
      <c r="H9" s="75"/>
      <c r="I9" s="75"/>
      <c r="J9" s="75"/>
      <c r="K9" s="54"/>
    </row>
    <row r="10" spans="1:11" ht="9" customHeight="1" x14ac:dyDescent="0.25">
      <c r="A10" s="57"/>
      <c r="B10" s="57"/>
      <c r="C10" s="63"/>
      <c r="D10" s="66"/>
      <c r="E10" s="66"/>
      <c r="F10" s="66"/>
      <c r="G10" s="76"/>
      <c r="H10" s="76"/>
      <c r="I10" s="76"/>
      <c r="J10" s="76"/>
      <c r="K10" s="54"/>
    </row>
    <row r="11" spans="1:11" ht="9.75" customHeight="1" x14ac:dyDescent="0.25">
      <c r="A11" s="70">
        <v>2</v>
      </c>
      <c r="B11" s="71" t="s">
        <v>40</v>
      </c>
      <c r="C11" s="67">
        <v>145.5</v>
      </c>
      <c r="D11" s="64">
        <v>0</v>
      </c>
      <c r="E11" s="64">
        <v>140</v>
      </c>
      <c r="F11" s="64">
        <v>0</v>
      </c>
      <c r="G11" s="74" t="s">
        <v>41</v>
      </c>
      <c r="H11" s="74" t="s">
        <v>30</v>
      </c>
      <c r="I11" s="74">
        <v>3</v>
      </c>
      <c r="J11" s="74">
        <v>3</v>
      </c>
      <c r="K11" s="54"/>
    </row>
    <row r="12" spans="1:11" ht="30" customHeight="1" x14ac:dyDescent="0.25">
      <c r="A12" s="70"/>
      <c r="B12" s="72"/>
      <c r="C12" s="68"/>
      <c r="D12" s="65"/>
      <c r="E12" s="65"/>
      <c r="F12" s="65"/>
      <c r="G12" s="75"/>
      <c r="H12" s="75"/>
      <c r="I12" s="75"/>
      <c r="J12" s="75"/>
      <c r="K12" s="54"/>
    </row>
    <row r="13" spans="1:11" ht="3.75" customHeight="1" x14ac:dyDescent="0.25">
      <c r="A13" s="70"/>
      <c r="B13" s="72"/>
      <c r="C13" s="68"/>
      <c r="D13" s="65"/>
      <c r="E13" s="65"/>
      <c r="F13" s="65"/>
      <c r="G13" s="75"/>
      <c r="H13" s="75"/>
      <c r="I13" s="75"/>
      <c r="J13" s="75"/>
      <c r="K13" s="54"/>
    </row>
    <row r="14" spans="1:11" ht="21.75" customHeight="1" x14ac:dyDescent="0.25">
      <c r="A14" s="70"/>
      <c r="B14" s="73"/>
      <c r="C14" s="69"/>
      <c r="D14" s="66"/>
      <c r="E14" s="66"/>
      <c r="F14" s="66"/>
      <c r="G14" s="76"/>
      <c r="H14" s="76"/>
      <c r="I14" s="76"/>
      <c r="J14" s="76"/>
      <c r="K14" s="54"/>
    </row>
    <row r="15" spans="1:11" ht="70.5" customHeight="1" x14ac:dyDescent="0.25">
      <c r="A15" s="70">
        <v>3</v>
      </c>
      <c r="B15" s="77" t="s">
        <v>42</v>
      </c>
      <c r="C15" s="67">
        <v>0</v>
      </c>
      <c r="D15" s="79">
        <v>0</v>
      </c>
      <c r="E15" s="79">
        <v>0</v>
      </c>
      <c r="F15" s="79">
        <v>0</v>
      </c>
      <c r="G15" s="74" t="s">
        <v>42</v>
      </c>
      <c r="H15" s="60" t="s">
        <v>30</v>
      </c>
      <c r="I15" s="60">
        <v>1</v>
      </c>
      <c r="J15" s="60">
        <v>1</v>
      </c>
      <c r="K15" s="54"/>
    </row>
    <row r="16" spans="1:11" ht="10.5" hidden="1" customHeight="1" x14ac:dyDescent="0.25">
      <c r="A16" s="70"/>
      <c r="B16" s="78"/>
      <c r="C16" s="69"/>
      <c r="D16" s="80"/>
      <c r="E16" s="80"/>
      <c r="F16" s="80"/>
      <c r="G16" s="76"/>
      <c r="H16" s="60"/>
      <c r="I16" s="60"/>
      <c r="J16" s="60"/>
      <c r="K16" s="54"/>
    </row>
    <row r="17" spans="1:11" ht="111.75" customHeight="1" x14ac:dyDescent="0.25">
      <c r="A17" s="1">
        <v>4</v>
      </c>
      <c r="B17" s="14" t="s">
        <v>52</v>
      </c>
      <c r="C17" s="10">
        <v>0</v>
      </c>
      <c r="D17" s="17">
        <v>0</v>
      </c>
      <c r="E17" s="17">
        <v>0</v>
      </c>
      <c r="F17" s="17">
        <v>0</v>
      </c>
      <c r="G17" s="13" t="s">
        <v>43</v>
      </c>
      <c r="H17" s="12" t="s">
        <v>30</v>
      </c>
      <c r="I17" s="2">
        <v>13</v>
      </c>
      <c r="J17" s="2">
        <v>13</v>
      </c>
      <c r="K17" s="13"/>
    </row>
    <row r="18" spans="1:11" ht="111.75" customHeight="1" x14ac:dyDescent="0.25">
      <c r="A18" s="37">
        <v>5</v>
      </c>
      <c r="B18" s="19" t="s">
        <v>53</v>
      </c>
      <c r="C18" s="10">
        <v>57.5</v>
      </c>
      <c r="D18" s="17">
        <v>0</v>
      </c>
      <c r="E18" s="17">
        <v>57.5</v>
      </c>
      <c r="F18" s="17">
        <v>0</v>
      </c>
      <c r="G18" s="35" t="s">
        <v>53</v>
      </c>
      <c r="H18" s="36" t="s">
        <v>30</v>
      </c>
      <c r="I18" s="36">
        <v>54</v>
      </c>
      <c r="J18" s="36">
        <v>54</v>
      </c>
      <c r="K18" s="35"/>
    </row>
    <row r="19" spans="1:11" ht="65.25" customHeight="1" x14ac:dyDescent="0.25">
      <c r="A19" s="1">
        <v>6</v>
      </c>
      <c r="B19" s="19" t="s">
        <v>44</v>
      </c>
      <c r="C19" s="10">
        <v>31.9</v>
      </c>
      <c r="D19" s="17">
        <v>0</v>
      </c>
      <c r="E19" s="17">
        <v>28</v>
      </c>
      <c r="F19" s="17">
        <v>0</v>
      </c>
      <c r="G19" s="13" t="s">
        <v>45</v>
      </c>
      <c r="H19" s="12" t="s">
        <v>30</v>
      </c>
      <c r="I19" s="12">
        <v>3</v>
      </c>
      <c r="J19" s="12">
        <v>3</v>
      </c>
      <c r="K19" s="11"/>
    </row>
    <row r="20" spans="1:11" ht="60" x14ac:dyDescent="0.25">
      <c r="A20" s="20">
        <v>7</v>
      </c>
      <c r="B20" s="19" t="s">
        <v>46</v>
      </c>
      <c r="C20" s="10">
        <v>180.8</v>
      </c>
      <c r="D20" s="17">
        <v>0</v>
      </c>
      <c r="E20" s="17">
        <v>81</v>
      </c>
      <c r="F20" s="17">
        <v>0</v>
      </c>
      <c r="G20" s="19" t="s">
        <v>46</v>
      </c>
      <c r="H20" s="18" t="s">
        <v>30</v>
      </c>
      <c r="I20" s="18">
        <v>5</v>
      </c>
      <c r="J20" s="18">
        <v>5</v>
      </c>
      <c r="K20" s="14"/>
    </row>
    <row r="22" spans="1:11" x14ac:dyDescent="0.25">
      <c r="C22" s="5"/>
      <c r="D22" s="5"/>
    </row>
  </sheetData>
  <mergeCells count="44">
    <mergeCell ref="A15:A16"/>
    <mergeCell ref="B15:B16"/>
    <mergeCell ref="K15:K16"/>
    <mergeCell ref="C15:C16"/>
    <mergeCell ref="D15:D16"/>
    <mergeCell ref="E15:E16"/>
    <mergeCell ref="F15:F16"/>
    <mergeCell ref="G15:G16"/>
    <mergeCell ref="H7:H10"/>
    <mergeCell ref="I7:I10"/>
    <mergeCell ref="J7:J10"/>
    <mergeCell ref="K7:K10"/>
    <mergeCell ref="G11:G14"/>
    <mergeCell ref="H11:H14"/>
    <mergeCell ref="I11:I14"/>
    <mergeCell ref="J11:J14"/>
    <mergeCell ref="K11:K14"/>
    <mergeCell ref="E11:E14"/>
    <mergeCell ref="F11:F14"/>
    <mergeCell ref="A11:A14"/>
    <mergeCell ref="B11:B14"/>
    <mergeCell ref="G7:G10"/>
    <mergeCell ref="A1:K1"/>
    <mergeCell ref="A2:K2"/>
    <mergeCell ref="H15:H16"/>
    <mergeCell ref="I15:I16"/>
    <mergeCell ref="J15:J16"/>
    <mergeCell ref="H4:H5"/>
    <mergeCell ref="I4:I5"/>
    <mergeCell ref="J4:J5"/>
    <mergeCell ref="K4:K5"/>
    <mergeCell ref="C7:C10"/>
    <mergeCell ref="D7:D10"/>
    <mergeCell ref="E7:E10"/>
    <mergeCell ref="F7:F10"/>
    <mergeCell ref="A4:A5"/>
    <mergeCell ref="C11:C14"/>
    <mergeCell ref="D11:D14"/>
    <mergeCell ref="B4:B5"/>
    <mergeCell ref="C4:D4"/>
    <mergeCell ref="E4:F4"/>
    <mergeCell ref="G4:G5"/>
    <mergeCell ref="A7:A10"/>
    <mergeCell ref="B7:B10"/>
  </mergeCells>
  <pageMargins left="0.70866141732283472" right="0.16" top="0.35" bottom="0.2" header="0.2" footer="0.31496062992125984"/>
  <pageSetup paperSize="9" scale="7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2024-12-05T14:19:31Z</dcterms:modified>
</cp:coreProperties>
</file>