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0" yWindow="0" windowWidth="20490" windowHeight="7455" tabRatio="440" activeTab="1"/>
  </bookViews>
  <sheets>
    <sheet name="2" sheetId="14" r:id="rId1"/>
    <sheet name="3" sheetId="13" r:id="rId2"/>
  </sheets>
  <definedNames>
    <definedName name="_xlnm._FilterDatabase" localSheetId="0" hidden="1">'2'!$A$10:$D$45</definedName>
    <definedName name="_xlnm._FilterDatabase" localSheetId="1" hidden="1">'3'!$A$12:$H$224</definedName>
    <definedName name="_xlnm.Print_Titles" localSheetId="0">'2'!$10:$13</definedName>
    <definedName name="_xlnm.Print_Titles" localSheetId="1">'3'!$10:$11</definedName>
    <definedName name="_xlnm.Print_Area" localSheetId="0">'2'!$A$1:$D$45</definedName>
    <definedName name="_xlnm.Print_Area" localSheetId="1">'3'!$A$1:$H$224</definedName>
  </definedNames>
  <calcPr calcId="162913" fullCalcOnLoad="1"/>
</workbook>
</file>

<file path=xl/calcChain.xml><?xml version="1.0" encoding="utf-8"?>
<calcChain xmlns="http://schemas.openxmlformats.org/spreadsheetml/2006/main">
  <c r="D28" i="14" l="1"/>
  <c r="D27" i="14"/>
  <c r="D17" i="14"/>
  <c r="H15" i="13"/>
  <c r="H16" i="13"/>
  <c r="H17" i="13"/>
  <c r="H18" i="13"/>
  <c r="H19" i="13"/>
  <c r="H20" i="13"/>
  <c r="H21" i="13"/>
  <c r="H22" i="13"/>
  <c r="H23" i="13"/>
  <c r="H24" i="13"/>
  <c r="H25" i="13"/>
  <c r="H26" i="13"/>
  <c r="H27" i="13"/>
  <c r="H28" i="13"/>
  <c r="H29" i="13"/>
  <c r="H30" i="13"/>
  <c r="H31" i="13"/>
  <c r="H32" i="13"/>
  <c r="H33" i="13"/>
  <c r="H34" i="13"/>
  <c r="H35" i="13"/>
  <c r="H36" i="13"/>
  <c r="H37" i="13"/>
  <c r="H38" i="13"/>
  <c r="H39" i="13"/>
  <c r="H40" i="13"/>
  <c r="H41" i="13"/>
  <c r="H42" i="13"/>
  <c r="H43" i="13"/>
  <c r="H44" i="13"/>
  <c r="D18" i="14"/>
  <c r="H45" i="13"/>
  <c r="H46" i="13"/>
  <c r="H47" i="13"/>
  <c r="H48" i="13"/>
  <c r="H49" i="13"/>
  <c r="H50" i="13"/>
  <c r="D24" i="14"/>
  <c r="H51" i="13"/>
  <c r="H52" i="13"/>
  <c r="H53" i="13"/>
  <c r="H54" i="13"/>
  <c r="H55" i="13"/>
  <c r="H56" i="13"/>
  <c r="H57" i="13"/>
  <c r="H58" i="13"/>
  <c r="H59" i="13"/>
  <c r="H60" i="13"/>
  <c r="H61" i="13"/>
  <c r="H62" i="13"/>
  <c r="H63" i="13"/>
  <c r="H64" i="13"/>
  <c r="H65" i="13"/>
  <c r="H66" i="13"/>
  <c r="H67" i="13"/>
  <c r="H68" i="13"/>
  <c r="H69" i="13"/>
  <c r="H70" i="13"/>
  <c r="H71" i="13"/>
  <c r="H72" i="13"/>
  <c r="H73" i="13"/>
  <c r="H74" i="13"/>
  <c r="D26" i="14"/>
  <c r="D25" i="14"/>
  <c r="H75" i="13"/>
  <c r="H76" i="13"/>
  <c r="H77" i="13"/>
  <c r="H78" i="13"/>
  <c r="H79" i="13"/>
  <c r="H80" i="13"/>
  <c r="H81" i="13"/>
  <c r="H82" i="13"/>
  <c r="H83" i="13"/>
  <c r="H84" i="13"/>
  <c r="H85" i="13"/>
  <c r="H86" i="13"/>
  <c r="H87" i="13"/>
  <c r="H88" i="13"/>
  <c r="H89" i="13"/>
  <c r="H90" i="13"/>
  <c r="H91" i="13"/>
  <c r="H92" i="13"/>
  <c r="H93" i="13"/>
  <c r="H94" i="13"/>
  <c r="H95" i="13"/>
  <c r="H96" i="13"/>
  <c r="H97" i="13"/>
  <c r="H98" i="13"/>
  <c r="H99" i="13"/>
  <c r="H100" i="13"/>
  <c r="D31" i="14"/>
  <c r="D30" i="14"/>
  <c r="H101" i="13"/>
  <c r="H102" i="13"/>
  <c r="H103" i="13"/>
  <c r="H104" i="13"/>
  <c r="H105" i="13"/>
  <c r="H106" i="13"/>
  <c r="H107" i="13"/>
  <c r="H108" i="13"/>
  <c r="H109" i="13"/>
  <c r="H110" i="13"/>
  <c r="H111" i="13"/>
  <c r="H112" i="13"/>
  <c r="H113" i="13"/>
  <c r="H114" i="13"/>
  <c r="H115" i="13"/>
  <c r="H116" i="13"/>
  <c r="H117" i="13"/>
  <c r="H118" i="13"/>
  <c r="H119" i="13"/>
  <c r="H120" i="13"/>
  <c r="H121" i="13"/>
  <c r="H122" i="13"/>
  <c r="H123" i="13"/>
  <c r="D32" i="14"/>
  <c r="H124" i="13"/>
  <c r="H125" i="13"/>
  <c r="H126" i="13"/>
  <c r="H127" i="13"/>
  <c r="H128" i="13"/>
  <c r="H129" i="13"/>
  <c r="H130" i="13"/>
  <c r="H131" i="13"/>
  <c r="H132" i="13"/>
  <c r="H133" i="13"/>
  <c r="H134" i="13"/>
  <c r="H135" i="13"/>
  <c r="D34" i="14"/>
  <c r="H136" i="13"/>
  <c r="H137" i="13"/>
  <c r="H138" i="13"/>
  <c r="H139" i="13"/>
  <c r="H140" i="13"/>
  <c r="H141" i="13"/>
  <c r="H142" i="13"/>
  <c r="H143" i="13"/>
  <c r="H144" i="13"/>
  <c r="H145" i="13"/>
  <c r="H146" i="13"/>
  <c r="H147" i="13"/>
  <c r="H148" i="13"/>
  <c r="H149" i="13"/>
  <c r="H150" i="13"/>
  <c r="H151" i="13"/>
  <c r="H152" i="13"/>
  <c r="H153" i="13"/>
  <c r="H154" i="13"/>
  <c r="H155" i="13"/>
  <c r="H156" i="13"/>
  <c r="H157" i="13"/>
  <c r="H158" i="13"/>
  <c r="H159" i="13"/>
  <c r="H160" i="13"/>
  <c r="H161" i="13"/>
  <c r="H162" i="13"/>
  <c r="H163" i="13"/>
  <c r="D35" i="14"/>
  <c r="H164" i="13"/>
  <c r="H165" i="13"/>
  <c r="H166" i="13"/>
  <c r="H167" i="13"/>
  <c r="H168" i="13"/>
  <c r="H169" i="13"/>
  <c r="H170" i="13"/>
  <c r="D36" i="14"/>
  <c r="H171" i="13"/>
  <c r="H172" i="13"/>
  <c r="H173" i="13"/>
  <c r="H174" i="13"/>
  <c r="H175" i="13"/>
  <c r="H176" i="13"/>
  <c r="H177" i="13"/>
  <c r="H178" i="13"/>
  <c r="H179" i="13"/>
  <c r="H180" i="13"/>
  <c r="H181" i="13"/>
  <c r="H182" i="13"/>
  <c r="H183" i="13"/>
  <c r="H184" i="13"/>
  <c r="H185" i="13"/>
  <c r="H186" i="13"/>
  <c r="H187" i="13"/>
  <c r="H188" i="13"/>
  <c r="H189" i="13"/>
  <c r="D39" i="14"/>
  <c r="H190" i="13"/>
  <c r="H191" i="13"/>
  <c r="H192" i="13"/>
  <c r="H193" i="13"/>
  <c r="H194" i="13"/>
  <c r="H195" i="13"/>
  <c r="H196" i="13"/>
  <c r="H197" i="13"/>
  <c r="H198" i="13"/>
  <c r="H199" i="13"/>
  <c r="H200" i="13"/>
  <c r="H201" i="13"/>
  <c r="H202" i="13"/>
  <c r="D40" i="14"/>
  <c r="H203" i="13"/>
  <c r="H204" i="13"/>
  <c r="H205" i="13"/>
  <c r="H206" i="13"/>
  <c r="H207" i="13"/>
  <c r="H208" i="13"/>
  <c r="H209" i="13"/>
  <c r="H210" i="13"/>
  <c r="H211" i="13"/>
  <c r="H212" i="13"/>
  <c r="H213" i="13"/>
  <c r="D42" i="14"/>
  <c r="D41" i="14"/>
  <c r="H214" i="13"/>
  <c r="H215" i="13"/>
  <c r="H216" i="13"/>
  <c r="H217" i="13"/>
  <c r="H218" i="13"/>
  <c r="H219" i="13"/>
  <c r="H220" i="13"/>
  <c r="H221" i="13"/>
  <c r="H222" i="13"/>
  <c r="D45" i="14"/>
  <c r="D44" i="14"/>
  <c r="H223" i="13"/>
  <c r="H224" i="13"/>
  <c r="H14" i="13"/>
  <c r="D16" i="14"/>
  <c r="D15" i="14"/>
  <c r="H13" i="13"/>
  <c r="D33" i="14"/>
  <c r="D38" i="14"/>
  <c r="D14" i="14"/>
</calcChain>
</file>

<file path=xl/sharedStrings.xml><?xml version="1.0" encoding="utf-8"?>
<sst xmlns="http://schemas.openxmlformats.org/spreadsheetml/2006/main" count="1222" uniqueCount="283">
  <si>
    <t>Наименование</t>
  </si>
  <si>
    <t>ЦСР</t>
  </si>
  <si>
    <t>Рз</t>
  </si>
  <si>
    <t>ПР</t>
  </si>
  <si>
    <t>ВР</t>
  </si>
  <si>
    <t>Сумма</t>
  </si>
  <si>
    <t>Жилищно-коммунальное хозяйство</t>
  </si>
  <si>
    <t>Коммунальное хозяйство</t>
  </si>
  <si>
    <t>Физическая культура и спорт</t>
  </si>
  <si>
    <t>Физкультурно-оздоровительная работа и спортивные мероприятия</t>
  </si>
  <si>
    <t>Функционирование законодательных (представительных)
 органов государственной власти и представительных органов муниципальных образований</t>
  </si>
  <si>
    <t>Культура</t>
  </si>
  <si>
    <t>Национальная оборона</t>
  </si>
  <si>
    <t/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</si>
  <si>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</si>
  <si>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</si>
  <si>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</si>
  <si>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 и вневойсковая подготовка</t>
  </si>
  <si>
    <t>Национальная  экономика</t>
  </si>
  <si>
    <t>Жилищное хозяйство</t>
  </si>
  <si>
    <t>Благоустройство</t>
  </si>
  <si>
    <t>Другие общегосударственные вопосы</t>
  </si>
  <si>
    <t>Пенсионное обеспечение</t>
  </si>
  <si>
    <t>Администрация МО "Усть-Лужское сельское поселение"</t>
  </si>
  <si>
    <t>Другие вопросы в области культуры, кинематографии</t>
  </si>
  <si>
    <t>Социальная политика</t>
  </si>
  <si>
    <t>Другие вопросы в области физической культуры и спорта</t>
  </si>
  <si>
    <t>Предупреждение и ликвидация последствий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</si>
  <si>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</si>
  <si>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Осуществление первичного воинского учета на территориях, где отсутствуют военные комиссариаты</t>
  </si>
  <si>
    <t>Другие вопросы в области национальной экономики</t>
  </si>
  <si>
    <t>Культура, кинематография</t>
  </si>
  <si>
    <t>01</t>
  </si>
  <si>
    <t>00</t>
  </si>
  <si>
    <t>03</t>
  </si>
  <si>
    <t>04</t>
  </si>
  <si>
    <t>11</t>
  </si>
  <si>
    <t>13</t>
  </si>
  <si>
    <t>02</t>
  </si>
  <si>
    <t>09</t>
  </si>
  <si>
    <t>12</t>
  </si>
  <si>
    <t>05</t>
  </si>
  <si>
    <t>08</t>
  </si>
  <si>
    <t>10</t>
  </si>
  <si>
    <t>ВСЕГО РАСХОДОВ</t>
  </si>
  <si>
    <t>ГРБС</t>
  </si>
  <si>
    <t>Формирование земельных участков (кадастровая съёмка)</t>
  </si>
  <si>
    <t>Дорожное хозяйство</t>
  </si>
  <si>
    <t>Обеспечение проведения выборов и референдумов</t>
  </si>
  <si>
    <t>07</t>
  </si>
  <si>
    <t>Обеспечение деятельности аппаратов органов местного самоуправления</t>
  </si>
  <si>
    <t>Иные межбюджетные трансферты на осуществление полномочий по внешнему муниципальному финансовому контролю</t>
  </si>
  <si>
    <t>Иные межбюджетные трансферты</t>
  </si>
  <si>
    <t>540</t>
  </si>
  <si>
    <t>Расходы на выплаты по оплате труда органов местного самоуправления</t>
  </si>
  <si>
    <t>Непрограммные расходы органов местного самоуправления</t>
  </si>
  <si>
    <t>Информационное обеспечение деятельности органов местного самоуправления</t>
  </si>
  <si>
    <t>Формирование архивов</t>
  </si>
  <si>
    <t>Дорожное хозяйство (дорожные фонды)</t>
  </si>
  <si>
    <t>Обеспечение содержания уличного освещения</t>
  </si>
  <si>
    <t>Содержание мест захоронения</t>
  </si>
  <si>
    <t>Прочие мероприятия по благоустройству поселения</t>
  </si>
  <si>
    <t>Обеспечение деятельности дома культуры</t>
  </si>
  <si>
    <t>Мероприятия в сфере культуры</t>
  </si>
  <si>
    <t>Взносы в фонд капитального ремонта</t>
  </si>
  <si>
    <t>Основные мероприятия: мероприятия в сфере культуры</t>
  </si>
  <si>
    <t>Основные мероприятия: Физкультурно-оздоровительная работа и спортивные мероприятия</t>
  </si>
  <si>
    <t>Основные мероприятия: обеспечение содержания уличного освещения</t>
  </si>
  <si>
    <t>Основные мероприятия: содержание мест захоронения</t>
  </si>
  <si>
    <t>Основные мероприятия: мероприятия по благоустройству поселения</t>
  </si>
  <si>
    <t>Обеспечение деятельности органов местного самоуправления</t>
  </si>
  <si>
    <t>Подпрограмма "Капитальный ремонт и ремонт автомобильных дорог общего пользования местного значения"</t>
  </si>
  <si>
    <t>Основные мероприятия: Капитальный ремонт и ремонт автомобильных дорог общего пользования местного значения</t>
  </si>
  <si>
    <t>Техническая инвентаризация и паспортизация объектов муниципальной собственности</t>
  </si>
  <si>
    <t>Расходы на обеспечение функций органов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</si>
  <si>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</si>
  <si>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Оценка и оформление земельных участков, объектов недвижимости</t>
  </si>
  <si>
    <t>Другие вопросы в области национальной безопасности и правоохранительной деятельности</t>
  </si>
  <si>
    <t>14</t>
  </si>
  <si>
    <t>Подпрограмма "Содержание автомобильных дорог общего пользования местного значения"</t>
  </si>
  <si>
    <t>Подпрограмма "Поддержание существующей сети автомобильных дорог общего пользования местного значения"</t>
  </si>
  <si>
    <t>Мероприятия по ремонту автомобильных дорог общего пользования местного значения и дворовых территорий многоквартирных домов, проездов к дворовым территориям многоквартирных домов населенного пункта (средства дорожного фонда)</t>
  </si>
  <si>
    <t>Ведение паспортного регистрационного учёта граждан</t>
  </si>
  <si>
    <t>244</t>
  </si>
  <si>
    <t>Средства массовой информации</t>
  </si>
  <si>
    <t>Периодическая печать и издательства</t>
  </si>
  <si>
    <t>Другие вопросы в области жилищно-коммунального хозяйства</t>
  </si>
  <si>
    <t>Социальная помощь</t>
  </si>
  <si>
    <t>Проведение выборов и референдумов</t>
  </si>
  <si>
    <t>Приложение № 3</t>
  </si>
  <si>
    <t>к решению Совета депутатов</t>
  </si>
  <si>
    <t>муниципального образования</t>
  </si>
  <si>
    <t>Усть-Лужское сельское поселение</t>
  </si>
  <si>
    <t>Кингисеппского муниципального района</t>
  </si>
  <si>
    <t>Приложение № 2</t>
  </si>
  <si>
    <t>Мероприятия в области строительства, архитектуры и градостроительства</t>
  </si>
  <si>
    <t>Итого</t>
  </si>
  <si>
    <t>911</t>
  </si>
  <si>
    <t>0103</t>
  </si>
  <si>
    <t>8600000000</t>
  </si>
  <si>
    <t>8640000000</t>
  </si>
  <si>
    <t>Непрограммные расходы</t>
  </si>
  <si>
    <t>8640100000</t>
  </si>
  <si>
    <t>8640100120</t>
  </si>
  <si>
    <t>Прочая закупка товаров, работ и услуг</t>
  </si>
  <si>
    <t>8640102830</t>
  </si>
  <si>
    <t>0104</t>
  </si>
  <si>
    <t>Обеспечение деятельности Главы администрации</t>
  </si>
  <si>
    <t>8630000000</t>
  </si>
  <si>
    <t>8630100000</t>
  </si>
  <si>
    <t>8630100100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</si>
  <si>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</si>
  <si>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</si>
  <si>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</si>
  <si>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</si>
  <si>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8640100100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</si>
  <si>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</si>
  <si>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</si>
  <si>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</si>
  <si>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</si>
  <si>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8700000000</t>
  </si>
  <si>
    <t>8790000000</t>
  </si>
  <si>
    <t>8790100000</t>
  </si>
  <si>
    <t>Достижение показателей деятельности органов исполнительной власти субъектов Российской Федерации за счет резервного фонда Правительства Российской Федерации</t>
  </si>
  <si>
    <t>879015549F</t>
  </si>
  <si>
    <t>0107</t>
  </si>
  <si>
    <t>8790180010</t>
  </si>
  <si>
    <t>Специальные расходы</t>
  </si>
  <si>
    <t>880</t>
  </si>
  <si>
    <t>Другие общегосударственные вопросы</t>
  </si>
  <si>
    <t>0113</t>
  </si>
  <si>
    <t>Реализация непрограммных направлений расходов органов местного самоуправления</t>
  </si>
  <si>
    <t>8790100090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</si>
  <si>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</si>
  <si>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</si>
  <si>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иных платежей</t>
  </si>
  <si>
    <t>853</t>
  </si>
  <si>
    <t>Иные межбюджетные трансферты на осуществление передаваемых полномочий по решению вопросов местного значения, связанных с исполнением частичных функций по ст.51 ЖК РФ</t>
  </si>
  <si>
    <t>8790102850</t>
  </si>
  <si>
    <t>Иные межбюджетные трансферты на исполнение полномочий по осуществлению муниципального жилищного контроля на территории поселения</t>
  </si>
  <si>
    <t>8790102860</t>
  </si>
  <si>
    <t>8790180030</t>
  </si>
  <si>
    <t>8790180040</t>
  </si>
  <si>
    <t>8790180050</t>
  </si>
  <si>
    <t>Уплата взносов за членство в организациях</t>
  </si>
  <si>
    <t>8790180070</t>
  </si>
  <si>
    <t>8790180080</t>
  </si>
  <si>
    <t>8790180300</t>
  </si>
  <si>
    <t>Мобилизационная и вневойсковая подготовка</t>
  </si>
  <si>
    <t>0203</t>
  </si>
  <si>
    <t>8790151180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</si>
  <si>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</si>
  <si>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</si>
  <si>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Муниципальная программа "Защита населения и территорий МО "Усть-Лужское сельское поселение" от чрезвычайных ситуаций, обеспечение пожарной безопасности и безопасности людей на водных объектах"</t>
  </si>
  <si>
    <t>4400000000</t>
  </si>
  <si>
    <t>Подпрограмма "Защита населения и территорий МО "Усть-Лужское сельское поселение" от чрезвычайных ситуаций, обеспечение пожарной безопасности и безопасности людей на водных объектах"</t>
  </si>
  <si>
    <t>4410000000</t>
  </si>
  <si>
    <t>Основные мероприятия: Обеспечение первичных мер пожарной безопасности. Опашка населенных пунктов; поддержка ДПД; оснащение пункта эвакуации; приобретение мотопомпы, средств индивидуальной защиты, знаков, аншлагов</t>
  </si>
  <si>
    <t>4410100000</t>
  </si>
  <si>
    <t>Обеспечение первичных мер пожарной безопасности</t>
  </si>
  <si>
    <t>4410180100</t>
  </si>
  <si>
    <t>Муниципальная программа "Развитие частей территории МО "Усть-Лужское сельское поселение" Кингисеппского муниципального района Ленинградской области (95-оз)</t>
  </si>
  <si>
    <t>4800000000</t>
  </si>
  <si>
    <t>Подпрограмма МО "Усть-Лужское сельское поселение" "Развитие частей территории МО "Усть-Лужское сельское поселение" Кингисеппского муниципального района Ленинградской области (95-оз)</t>
  </si>
  <si>
    <t>4810000000</t>
  </si>
  <si>
    <t>Основные мероприятия:Обеспечение пожарных водоемов надлежащему уровню</t>
  </si>
  <si>
    <t>4810800000</t>
  </si>
  <si>
    <t>Софинансирование расходов на мероприятия в рамках реализации областного закона от 28 декабря 2018 года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</si>
  <si>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48108S4770</t>
  </si>
  <si>
    <t>8790180100</t>
  </si>
  <si>
    <t>0409</t>
  </si>
  <si>
    <t>Муниципальная программа "Развитие частей территории пос.Усть-Луга, являющегося административным центром МО "Усть-Лужское сельское поселение"</t>
  </si>
  <si>
    <t>4200000000</t>
  </si>
  <si>
    <t>Подпрограмма "Развитие частей территории пос.Усть-Луга, являющегося административным центром МО "Усть-Лужское сельское поселение"</t>
  </si>
  <si>
    <t>4210000000</t>
  </si>
  <si>
    <t>Основные мероприятия: устройство автостоянок в квартале Ленрыба пос.Усть-Луга.</t>
  </si>
  <si>
    <t>4210700000</t>
  </si>
  <si>
    <t>Софинансирование расходов на мероприятия в рамках реализации областного закона Ленинградской области от 15 января 2018 года N 3-оз"О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</si>
  <si>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42107S4660</t>
  </si>
  <si>
    <t>Муниципальная программа МО "Усть-Лужское сельское поселение" "Развитие автомобильных дорог в МО "Усть-Лужское сельское поселение"</t>
  </si>
  <si>
    <t>4700000000</t>
  </si>
  <si>
    <t>4710000000</t>
  </si>
  <si>
    <t>Основные мероприятия: содержание автомобильных дорог</t>
  </si>
  <si>
    <t>4710100000</t>
  </si>
  <si>
    <t>Мероприятия по содержанию автомобильных дорог общего пользования местного значения и искусственных сооружений на них, механизированная уборка (средства дорожного фонда)</t>
  </si>
  <si>
    <t>4710180450</t>
  </si>
  <si>
    <t>4720000000</t>
  </si>
  <si>
    <t>Основные мероприятия: ремонт автомобильных дорог общего пользования местного значения и дворовых территорий многоквартирных домов, проездов к дворовым территориям многоквартирных домов населённого пункта.</t>
  </si>
  <si>
    <t>4720100000</t>
  </si>
  <si>
    <t>4720180460</t>
  </si>
  <si>
    <t>Подпрограмма "Повышение безопасности дорожного движения"</t>
  </si>
  <si>
    <t>4730000000</t>
  </si>
  <si>
    <t>Основные мероприятия: разработка проекта организации дорожного движения на территории муниципального образования</t>
  </si>
  <si>
    <t>4730100000</t>
  </si>
  <si>
    <t>4730180450</t>
  </si>
  <si>
    <t>4740000000</t>
  </si>
  <si>
    <t>4740100000</t>
  </si>
  <si>
    <t>Софинансирование расходов на капитальный ремонт и ремонт автомобильных дорог общего пользования местного значения.</t>
  </si>
  <si>
    <t>47401S0140</t>
  </si>
  <si>
    <t>0412</t>
  </si>
  <si>
    <t>Осуществление закрепленных за муниципальным образованием поселения законодательством полномочий</t>
  </si>
  <si>
    <t>8790101150</t>
  </si>
  <si>
    <t>Иные межбюджетные трансферты по передаче части полномочий по подготовке проектов генерального плана поселения, правил землепользования и застройки поселения и внесения изменений в генеральный план поселения, правила землепользования и застройки муниципальных образований</t>
  </si>
  <si>
    <t>8790102840</t>
  </si>
  <si>
    <t>8790180280</t>
  </si>
  <si>
    <t>0501</t>
  </si>
  <si>
    <t>Муниципальная программа " Переселение граждан из аварийного жилищного фонда на территории МО "Усть-Лужское сельское поселение"</t>
  </si>
  <si>
    <t>4100000000</t>
  </si>
  <si>
    <t>Подпрограмма " Переселение граждан из аварийного жилищного фонда на территории МО "Усть-Лужское сельское поселение"</t>
  </si>
  <si>
    <t>4110000000</t>
  </si>
  <si>
    <t>Переселение граждан из аварийного жилищного фонда на территории МО "Усть-Лужское сельское поселение"</t>
  </si>
  <si>
    <t>411F300000</t>
  </si>
  <si>
    <t>Мероприятия по переселению граждан из аварийного жилищного фонда на территории МО "Усть-Лужское сельское поселение"</t>
  </si>
  <si>
    <t>411F367483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</si>
  <si>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</si>
  <si>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</si>
  <si>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411F367484</t>
  </si>
  <si>
    <t>411F36748S</t>
  </si>
  <si>
    <t>Муниципальная программа "Развитие жилищно-коммунального хозяйства муниципального образования "Усть-Лужское сельское поселение" Кингисеппского муниципального района Ленинградской области на 2018-2020 годы"</t>
  </si>
  <si>
    <t>4900000000</t>
  </si>
  <si>
    <t>Подпрограмма "Благоустройство территории МО "Усть-Лужское сельское поселение"</t>
  </si>
  <si>
    <t>4910000000</t>
  </si>
  <si>
    <t>Основные мероприятия: Мероприятия по содержанию и ремонту муниципального жилищного фонда</t>
  </si>
  <si>
    <t>4910500000</t>
  </si>
  <si>
    <t>4910580430</t>
  </si>
  <si>
    <t>8790180310</t>
  </si>
  <si>
    <t>Мероприятия по реализации иных вопросов в области жилищно-коммунального хозяйства</t>
  </si>
  <si>
    <t>8790180360</t>
  </si>
  <si>
    <t>0502</t>
  </si>
  <si>
    <t>Уплата прочих налогов, сборов</t>
  </si>
  <si>
    <t>852</t>
  </si>
  <si>
    <t>0503</t>
  </si>
  <si>
    <t>4910100000</t>
  </si>
  <si>
    <t>4910180150</t>
  </si>
  <si>
    <t>4910300000</t>
  </si>
  <si>
    <t>4910301150</t>
  </si>
  <si>
    <t>Мероприятия по благоустройству поселения</t>
  </si>
  <si>
    <t>4910380160</t>
  </si>
  <si>
    <t>4910400000</t>
  </si>
  <si>
    <t>4910480190</t>
  </si>
  <si>
    <t>8790180160</t>
  </si>
  <si>
    <t>0801</t>
  </si>
  <si>
    <t>Муниципальная программа "Развитие культуры и спорта на территории Усть-Лужского сельского поселения"</t>
  </si>
  <si>
    <t>4500000000</t>
  </si>
  <si>
    <t>Подпрограмма "Сохранение и развитие культурно-досуговой деятельности в Усть-Лужском сельском Доме культуры"</t>
  </si>
  <si>
    <t>4510000000</t>
  </si>
  <si>
    <t>Основные мероприятия: Обеспечение деятельности дома культуры</t>
  </si>
  <si>
    <t>4510100000</t>
  </si>
  <si>
    <t>4510180210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</si>
  <si>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</si>
  <si>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</si>
  <si>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</si>
  <si>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</si>
  <si>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</si>
  <si>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</si>
  <si>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Софинансирование выплат стимулирующего характера работникам муниципальных учреждений культуры Ленинградской области</t>
  </si>
  <si>
    <t>45101S0360</t>
  </si>
  <si>
    <t>0804</t>
  </si>
  <si>
    <t>Подпрограмма "Поддержка в сфере культуры на территории Усть-Лужского сельского поселения"</t>
  </si>
  <si>
    <t>4530000000</t>
  </si>
  <si>
    <t>4530100000</t>
  </si>
  <si>
    <t>4530180240</t>
  </si>
  <si>
    <t>8790180240</t>
  </si>
  <si>
    <t>1001</t>
  </si>
  <si>
    <t>Муниципальная пенсия за выслугу лет муниципальным служащим</t>
  </si>
  <si>
    <t>8790100410</t>
  </si>
  <si>
    <t>Иные пенсии, социальные доплаты к пенсиям</t>
  </si>
  <si>
    <t>312</t>
  </si>
  <si>
    <t>1105</t>
  </si>
  <si>
    <t>Подпрограмма "Развитие физической культуры и спорта на территории Усть-Лужского сельского поселения"</t>
  </si>
  <si>
    <t>4540000000</t>
  </si>
  <si>
    <t>4540100000</t>
  </si>
  <si>
    <t>4540180370</t>
  </si>
  <si>
    <t>Показатели исполнения расходов бюджета МО "Усть-Лужское сельское поселение" за 2020 год    по ведомственной структуре расходов бюджета</t>
  </si>
  <si>
    <t>0100</t>
  </si>
  <si>
    <t>0300</t>
  </si>
  <si>
    <t>0400</t>
  </si>
  <si>
    <t>0500</t>
  </si>
  <si>
    <t>0800</t>
  </si>
  <si>
    <t>1000</t>
  </si>
  <si>
    <t>1100</t>
  </si>
  <si>
    <t xml:space="preserve">Показатели исполнения расходов бюджета МО "Усть-Лужское сельское поселение" за 2020 год по разделам и подразделам классификации расходов бюджета </t>
  </si>
  <si>
    <t>от 26 мая 2021 года № 149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</si>
</sst>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9" formatCode="_(* #,##0.00_);_(* \(#,##0.00\);_(* &quot;-&quot;??_);_(@_)"/>
    <numFmt numFmtId="181" formatCode="#,##0.0"/>
    <numFmt numFmtId="186" formatCode="0.0"/>
    <numFmt numFmtId="187" formatCode="?"/>
  </numFmts>
  <fonts count="17" x14ac:knownFonts="1">
    <font>
      <sz val="10"/>
      <color indexed="8"/>
      <name val="Arial"/>
      <charset val="204"/>
    </font>
    <font>
      <sz val="10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name val="Arial Cyr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family val="2"/>
      <charset val="204"/>
    </font>
    <font>
      <sz val="12"/>
      <name val="Times New Roman"/>
      <family val="1"/>
      <charset val="204"/>
    </font>
    <font>
      <sz val="10"/>
      <color theme="0"/>
      <name val="Arial"/>
      <family val="2"/>
      <charset val="204"/>
    </font>
    <font>
      <sz val="10"/>
      <color rgb="FFFF0000"/>
      <name val="Arial"/>
      <family val="2"/>
      <charset val="204"/>
    </font>
    <font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79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Fill="1"/>
    <xf numFmtId="0" fontId="4" fillId="0" borderId="1" xfId="0" applyFont="1" applyFill="1" applyBorder="1"/>
    <xf numFmtId="0" fontId="3" fillId="0" borderId="1" xfId="0" applyFont="1" applyFill="1" applyBorder="1" applyAlignment="1">
      <alignment wrapText="1"/>
    </xf>
    <xf numFmtId="181" fontId="4" fillId="0" borderId="1" xfId="0" applyNumberFormat="1" applyFont="1" applyFill="1" applyBorder="1" applyAlignment="1">
      <alignment horizontal="right" wrapText="1"/>
    </xf>
    <xf numFmtId="181" fontId="3" fillId="0" borderId="1" xfId="0" applyNumberFormat="1" applyFont="1" applyFill="1" applyBorder="1" applyAlignment="1">
      <alignment horizontal="right" wrapText="1"/>
    </xf>
    <xf numFmtId="49" fontId="3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/>
    <xf numFmtId="0" fontId="5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horizontal="center" wrapText="1"/>
    </xf>
    <xf numFmtId="181" fontId="3" fillId="0" borderId="2" xfId="0" applyNumberFormat="1" applyFont="1" applyFill="1" applyBorder="1" applyAlignment="1">
      <alignment horizontal="right" wrapText="1"/>
    </xf>
    <xf numFmtId="0" fontId="4" fillId="0" borderId="3" xfId="0" applyFont="1" applyFill="1" applyBorder="1" applyAlignment="1">
      <alignment wrapText="1"/>
    </xf>
    <xf numFmtId="181" fontId="0" fillId="0" borderId="0" xfId="0" applyNumberFormat="1" applyFill="1"/>
    <xf numFmtId="0" fontId="14" fillId="0" borderId="0" xfId="0" applyFont="1" applyFill="1"/>
    <xf numFmtId="186" fontId="15" fillId="0" borderId="0" xfId="0" applyNumberFormat="1" applyFont="1" applyFill="1"/>
    <xf numFmtId="186" fontId="0" fillId="0" borderId="0" xfId="0" applyNumberFormat="1" applyFill="1"/>
    <xf numFmtId="0" fontId="4" fillId="0" borderId="3" xfId="0" applyFont="1" applyFill="1" applyBorder="1" applyAlignment="1">
      <alignment horizontal="left" wrapText="1"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/>
    <xf numFmtId="0" fontId="0" fillId="0" borderId="0" xfId="0" applyFill="1" applyBorder="1" applyAlignment="1"/>
    <xf numFmtId="0" fontId="1" fillId="0" borderId="0" xfId="0" applyFont="1" applyFill="1" applyBorder="1" applyAlignment="1"/>
    <xf numFmtId="0" fontId="9" fillId="0" borderId="3" xfId="0" applyFont="1" applyFill="1" applyBorder="1" applyAlignment="1">
      <alignment wrapText="1"/>
    </xf>
    <xf numFmtId="0" fontId="6" fillId="0" borderId="3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181" fontId="6" fillId="0" borderId="3" xfId="0" applyNumberFormat="1" applyFont="1" applyFill="1" applyBorder="1" applyAlignment="1">
      <alignment horizontal="right" wrapText="1"/>
    </xf>
    <xf numFmtId="0" fontId="0" fillId="0" borderId="0" xfId="0" applyFill="1" applyAlignment="1">
      <alignment wrapText="1"/>
    </xf>
    <xf numFmtId="0" fontId="0" fillId="0" borderId="0" xfId="0" applyFill="1" applyBorder="1"/>
    <xf numFmtId="0" fontId="12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center" vertical="center"/>
    </xf>
    <xf numFmtId="179" fontId="1" fillId="0" borderId="0" xfId="1" applyFont="1" applyFill="1" applyBorder="1" applyAlignment="1"/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49" fontId="11" fillId="0" borderId="3" xfId="0" applyNumberFormat="1" applyFont="1" applyBorder="1" applyAlignment="1" applyProtection="1">
      <alignment horizontal="center"/>
    </xf>
    <xf numFmtId="49" fontId="11" fillId="0" borderId="3" xfId="0" applyNumberFormat="1" applyFont="1" applyBorder="1" applyAlignment="1" applyProtection="1">
      <alignment horizontal="center" vertical="center" wrapText="1"/>
    </xf>
    <xf numFmtId="0" fontId="11" fillId="0" borderId="3" xfId="0" applyFont="1" applyBorder="1"/>
    <xf numFmtId="49" fontId="11" fillId="0" borderId="3" xfId="0" applyNumberFormat="1" applyFont="1" applyBorder="1" applyAlignment="1" applyProtection="1">
      <alignment horizontal="left" vertical="center" wrapText="1"/>
    </xf>
    <xf numFmtId="4" fontId="11" fillId="0" borderId="3" xfId="0" applyNumberFormat="1" applyFont="1" applyBorder="1" applyAlignment="1" applyProtection="1">
      <alignment horizontal="right" vertical="center" wrapText="1"/>
    </xf>
    <xf numFmtId="187" fontId="11" fillId="0" borderId="3" xfId="0" applyNumberFormat="1" applyFont="1" applyBorder="1" applyAlignment="1" applyProtection="1">
      <alignment horizontal="left" vertical="center" wrapText="1"/>
    </xf>
    <xf numFmtId="49" fontId="13" fillId="0" borderId="3" xfId="0" applyNumberFormat="1" applyFont="1" applyBorder="1" applyAlignment="1" applyProtection="1">
      <alignment horizontal="center"/>
    </xf>
    <xf numFmtId="4" fontId="13" fillId="0" borderId="3" xfId="0" applyNumberFormat="1" applyFont="1" applyBorder="1" applyAlignment="1" applyProtection="1">
      <alignment horizontal="right"/>
    </xf>
    <xf numFmtId="0" fontId="16" fillId="0" borderId="0" xfId="0" applyFont="1" applyFill="1" applyBorder="1" applyAlignment="1">
      <alignment wrapText="1"/>
    </xf>
    <xf numFmtId="181" fontId="10" fillId="0" borderId="3" xfId="0" applyNumberFormat="1" applyFont="1" applyFill="1" applyBorder="1"/>
    <xf numFmtId="0" fontId="2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zoomScaleNormal="100" workbookViewId="0">
      <selection sqref="A1:D45"/>
    </sheetView>
  </sheetViews>
  <sheetFormatPr defaultRowHeight="12.75" x14ac:dyDescent="0.2"/>
  <cols>
    <col min="1" max="1" width="63.5703125" style="1" customWidth="1"/>
    <col min="2" max="2" width="6.85546875" style="1" customWidth="1"/>
    <col min="3" max="3" width="6.42578125" style="1" customWidth="1"/>
    <col min="4" max="4" width="15.85546875" style="1" customWidth="1"/>
    <col min="5" max="16384" width="9.140625" style="1"/>
  </cols>
  <sheetData>
    <row r="1" spans="1:7" ht="15.75" x14ac:dyDescent="0.25">
      <c r="D1" s="32" t="s">
        <v>94</v>
      </c>
    </row>
    <row r="2" spans="1:7" ht="15.75" x14ac:dyDescent="0.25">
      <c r="D2" s="33" t="s">
        <v>90</v>
      </c>
    </row>
    <row r="3" spans="1:7" ht="15.75" x14ac:dyDescent="0.25">
      <c r="D3" s="33" t="s">
        <v>91</v>
      </c>
    </row>
    <row r="4" spans="1:7" ht="15.75" x14ac:dyDescent="0.25">
      <c r="D4" s="33" t="s">
        <v>92</v>
      </c>
    </row>
    <row r="5" spans="1:7" ht="15.75" x14ac:dyDescent="0.25">
      <c r="C5" s="22"/>
      <c r="D5" s="33" t="s">
        <v>93</v>
      </c>
    </row>
    <row r="6" spans="1:7" ht="15.75" x14ac:dyDescent="0.25">
      <c r="C6" s="24"/>
      <c r="D6" s="33" t="s">
        <v>282</v>
      </c>
      <c r="E6" s="23"/>
    </row>
    <row r="7" spans="1:7" x14ac:dyDescent="0.2">
      <c r="C7" s="35"/>
      <c r="D7" s="35"/>
    </row>
    <row r="8" spans="1:7" ht="33.75" customHeight="1" x14ac:dyDescent="0.2">
      <c r="A8" s="52" t="s">
        <v>281</v>
      </c>
      <c r="B8" s="52"/>
      <c r="C8" s="52"/>
      <c r="D8" s="52"/>
    </row>
    <row r="9" spans="1:7" ht="13.5" thickBot="1" x14ac:dyDescent="0.25"/>
    <row r="10" spans="1:7" ht="15.75" x14ac:dyDescent="0.2">
      <c r="A10" s="53" t="s">
        <v>0</v>
      </c>
      <c r="B10" s="59" t="s">
        <v>2</v>
      </c>
      <c r="C10" s="56" t="s">
        <v>3</v>
      </c>
      <c r="D10" s="34" t="s">
        <v>5</v>
      </c>
    </row>
    <row r="11" spans="1:7" ht="12.75" customHeight="1" x14ac:dyDescent="0.2">
      <c r="A11" s="54"/>
      <c r="B11" s="60"/>
      <c r="C11" s="57"/>
      <c r="D11" s="62">
        <v>2018</v>
      </c>
    </row>
    <row r="12" spans="1:7" ht="12.75" customHeight="1" x14ac:dyDescent="0.2">
      <c r="A12" s="54"/>
      <c r="B12" s="60"/>
      <c r="C12" s="57"/>
      <c r="D12" s="62"/>
    </row>
    <row r="13" spans="1:7" ht="20.25" customHeight="1" thickBot="1" x14ac:dyDescent="0.25">
      <c r="A13" s="55"/>
      <c r="B13" s="61"/>
      <c r="C13" s="58"/>
      <c r="D13" s="63"/>
      <c r="E13" s="17"/>
    </row>
    <row r="14" spans="1:7" ht="15.75" x14ac:dyDescent="0.25">
      <c r="A14" s="12" t="s">
        <v>44</v>
      </c>
      <c r="B14" s="13" t="s">
        <v>13</v>
      </c>
      <c r="C14" s="13" t="s">
        <v>13</v>
      </c>
      <c r="D14" s="14">
        <f>D15+D27+D30+D33+D38+D41+D44+D25+D46</f>
        <v>77516.863040000011</v>
      </c>
      <c r="E14" s="18"/>
      <c r="F14" s="16"/>
      <c r="G14" s="16"/>
    </row>
    <row r="15" spans="1:7" ht="15.75" x14ac:dyDescent="0.25">
      <c r="A15" s="3" t="s">
        <v>14</v>
      </c>
      <c r="B15" s="6" t="s">
        <v>32</v>
      </c>
      <c r="C15" s="6" t="s">
        <v>33</v>
      </c>
      <c r="D15" s="5">
        <f>D16+D17+D18+D19+D24</f>
        <v>14051.045959999999</v>
      </c>
      <c r="E15" s="18"/>
      <c r="F15" s="19"/>
    </row>
    <row r="16" spans="1:7" ht="51" customHeight="1" x14ac:dyDescent="0.25">
      <c r="A16" s="7" t="s">
        <v>10</v>
      </c>
      <c r="B16" s="8" t="s">
        <v>32</v>
      </c>
      <c r="C16" s="8" t="s">
        <v>34</v>
      </c>
      <c r="D16" s="4">
        <f>'3'!H14</f>
        <v>303.74806999999998</v>
      </c>
      <c r="E16" s="18"/>
      <c r="F16" s="16"/>
    </row>
    <row r="17" spans="1:4" ht="46.5" customHeight="1" x14ac:dyDescent="0.25">
      <c r="A17" s="7" t="s">
        <v>15</v>
      </c>
      <c r="B17" s="8" t="s">
        <v>32</v>
      </c>
      <c r="C17" s="8" t="s">
        <v>35</v>
      </c>
      <c r="D17" s="4">
        <f>'3'!H22</f>
        <v>12053.066289999999</v>
      </c>
    </row>
    <row r="18" spans="1:4" ht="19.5" customHeight="1" x14ac:dyDescent="0.25">
      <c r="A18" s="15" t="s">
        <v>48</v>
      </c>
      <c r="B18" s="8" t="s">
        <v>32</v>
      </c>
      <c r="C18" s="8" t="s">
        <v>49</v>
      </c>
      <c r="D18" s="4">
        <f>'3'!H44</f>
        <v>100</v>
      </c>
    </row>
    <row r="19" spans="1:4" ht="15.75" hidden="1" x14ac:dyDescent="0.25">
      <c r="A19" s="7" t="s">
        <v>16</v>
      </c>
      <c r="B19" s="8" t="s">
        <v>32</v>
      </c>
      <c r="C19" s="8" t="s">
        <v>36</v>
      </c>
      <c r="D19" s="4"/>
    </row>
    <row r="20" spans="1:4" ht="15.75" hidden="1" x14ac:dyDescent="0.25">
      <c r="A20" s="7"/>
      <c r="B20" s="8"/>
      <c r="C20" s="8"/>
      <c r="D20" s="4"/>
    </row>
    <row r="21" spans="1:4" ht="15.75" hidden="1" x14ac:dyDescent="0.25">
      <c r="A21" s="7"/>
      <c r="B21" s="8"/>
      <c r="C21" s="8"/>
      <c r="D21" s="4"/>
    </row>
    <row r="22" spans="1:4" ht="15.75" hidden="1" x14ac:dyDescent="0.25">
      <c r="A22" s="7"/>
      <c r="B22" s="8"/>
      <c r="C22" s="8"/>
      <c r="D22" s="4"/>
    </row>
    <row r="23" spans="1:4" ht="15.75" hidden="1" x14ac:dyDescent="0.25">
      <c r="A23" s="7"/>
      <c r="B23" s="8"/>
      <c r="C23" s="8"/>
      <c r="D23" s="4"/>
    </row>
    <row r="24" spans="1:4" ht="15.75" x14ac:dyDescent="0.25">
      <c r="A24" s="7" t="s">
        <v>21</v>
      </c>
      <c r="B24" s="8" t="s">
        <v>32</v>
      </c>
      <c r="C24" s="8" t="s">
        <v>37</v>
      </c>
      <c r="D24" s="4">
        <f>'3'!H50</f>
        <v>1594.2316000000001</v>
      </c>
    </row>
    <row r="25" spans="1:4" ht="15.75" x14ac:dyDescent="0.25">
      <c r="A25" s="9" t="s">
        <v>12</v>
      </c>
      <c r="B25" s="6" t="s">
        <v>38</v>
      </c>
      <c r="C25" s="6" t="s">
        <v>33</v>
      </c>
      <c r="D25" s="5">
        <f>D26</f>
        <v>295.18142999999998</v>
      </c>
    </row>
    <row r="26" spans="1:4" ht="15.75" x14ac:dyDescent="0.25">
      <c r="A26" s="2" t="s">
        <v>17</v>
      </c>
      <c r="B26" s="8" t="s">
        <v>38</v>
      </c>
      <c r="C26" s="8" t="s">
        <v>34</v>
      </c>
      <c r="D26" s="4">
        <f>'3'!H74</f>
        <v>295.18142999999998</v>
      </c>
    </row>
    <row r="27" spans="1:4" ht="31.5" x14ac:dyDescent="0.25">
      <c r="A27" s="3" t="s">
        <v>28</v>
      </c>
      <c r="B27" s="6" t="s">
        <v>34</v>
      </c>
      <c r="C27" s="6" t="s">
        <v>33</v>
      </c>
      <c r="D27" s="5">
        <f>SUM(D28:D29)</f>
        <v>880.7405</v>
      </c>
    </row>
    <row r="28" spans="1:4" ht="47.25" x14ac:dyDescent="0.25">
      <c r="A28" s="7" t="s">
        <v>27</v>
      </c>
      <c r="B28" s="8" t="s">
        <v>34</v>
      </c>
      <c r="C28" s="8" t="s">
        <v>39</v>
      </c>
      <c r="D28" s="4">
        <f>'3'!H84</f>
        <v>880.7405</v>
      </c>
    </row>
    <row r="29" spans="1:4" ht="31.5" hidden="1" x14ac:dyDescent="0.25">
      <c r="A29" s="15" t="s">
        <v>77</v>
      </c>
      <c r="B29" s="8" t="s">
        <v>34</v>
      </c>
      <c r="C29" s="8" t="s">
        <v>78</v>
      </c>
      <c r="D29" s="4"/>
    </row>
    <row r="30" spans="1:4" ht="15.75" x14ac:dyDescent="0.25">
      <c r="A30" s="9" t="s">
        <v>18</v>
      </c>
      <c r="B30" s="6" t="s">
        <v>35</v>
      </c>
      <c r="C30" s="6" t="s">
        <v>33</v>
      </c>
      <c r="D30" s="5">
        <f>SUM(D31:D32)</f>
        <v>8476.4934200000007</v>
      </c>
    </row>
    <row r="31" spans="1:4" ht="15.75" x14ac:dyDescent="0.25">
      <c r="A31" s="2" t="s">
        <v>47</v>
      </c>
      <c r="B31" s="8" t="s">
        <v>35</v>
      </c>
      <c r="C31" s="8" t="s">
        <v>39</v>
      </c>
      <c r="D31" s="4">
        <f>'3'!H100</f>
        <v>5359.3934200000003</v>
      </c>
    </row>
    <row r="32" spans="1:4" ht="23.25" customHeight="1" x14ac:dyDescent="0.25">
      <c r="A32" s="7" t="s">
        <v>30</v>
      </c>
      <c r="B32" s="8" t="s">
        <v>35</v>
      </c>
      <c r="C32" s="8" t="s">
        <v>40</v>
      </c>
      <c r="D32" s="4">
        <f>'3'!H123</f>
        <v>3117.1</v>
      </c>
    </row>
    <row r="33" spans="1:4" ht="15.75" x14ac:dyDescent="0.25">
      <c r="A33" s="9" t="s">
        <v>6</v>
      </c>
      <c r="B33" s="6" t="s">
        <v>41</v>
      </c>
      <c r="C33" s="6" t="s">
        <v>33</v>
      </c>
      <c r="D33" s="5">
        <f>SUM(D34:D36)</f>
        <v>44490.127039999999</v>
      </c>
    </row>
    <row r="34" spans="1:4" ht="15.75" x14ac:dyDescent="0.25">
      <c r="A34" s="2" t="s">
        <v>19</v>
      </c>
      <c r="B34" s="8" t="s">
        <v>41</v>
      </c>
      <c r="C34" s="8" t="s">
        <v>32</v>
      </c>
      <c r="D34" s="4">
        <f>'3'!H135</f>
        <v>31978.207269999999</v>
      </c>
    </row>
    <row r="35" spans="1:4" ht="15.75" x14ac:dyDescent="0.25">
      <c r="A35" s="2" t="s">
        <v>7</v>
      </c>
      <c r="B35" s="8" t="s">
        <v>41</v>
      </c>
      <c r="C35" s="8" t="s">
        <v>38</v>
      </c>
      <c r="D35" s="4">
        <f>'3'!H163</f>
        <v>387.53323</v>
      </c>
    </row>
    <row r="36" spans="1:4" ht="15.75" x14ac:dyDescent="0.25">
      <c r="A36" s="2" t="s">
        <v>20</v>
      </c>
      <c r="B36" s="8" t="s">
        <v>41</v>
      </c>
      <c r="C36" s="8" t="s">
        <v>34</v>
      </c>
      <c r="D36" s="4">
        <f>'3'!H170</f>
        <v>12124.38654</v>
      </c>
    </row>
    <row r="37" spans="1:4" ht="31.5" hidden="1" x14ac:dyDescent="0.25">
      <c r="A37" s="20" t="s">
        <v>86</v>
      </c>
      <c r="B37" s="8" t="s">
        <v>41</v>
      </c>
      <c r="C37" s="8" t="s">
        <v>41</v>
      </c>
      <c r="D37" s="4"/>
    </row>
    <row r="38" spans="1:4" ht="15.75" x14ac:dyDescent="0.25">
      <c r="A38" s="3" t="s">
        <v>31</v>
      </c>
      <c r="B38" s="6" t="s">
        <v>42</v>
      </c>
      <c r="C38" s="6" t="s">
        <v>33</v>
      </c>
      <c r="D38" s="5">
        <f>SUM(D39:D40)</f>
        <v>7538.9840399999994</v>
      </c>
    </row>
    <row r="39" spans="1:4" ht="15.75" x14ac:dyDescent="0.25">
      <c r="A39" s="7" t="s">
        <v>11</v>
      </c>
      <c r="B39" s="8" t="s">
        <v>42</v>
      </c>
      <c r="C39" s="8" t="s">
        <v>32</v>
      </c>
      <c r="D39" s="4">
        <f>'3'!H189</f>
        <v>6923.2570199999991</v>
      </c>
    </row>
    <row r="40" spans="1:4" ht="19.5" customHeight="1" x14ac:dyDescent="0.25">
      <c r="A40" s="7" t="s">
        <v>24</v>
      </c>
      <c r="B40" s="8" t="s">
        <v>42</v>
      </c>
      <c r="C40" s="8" t="s">
        <v>35</v>
      </c>
      <c r="D40" s="4">
        <f>'3'!H202</f>
        <v>615.72702000000004</v>
      </c>
    </row>
    <row r="41" spans="1:4" ht="15.75" x14ac:dyDescent="0.25">
      <c r="A41" s="10" t="s">
        <v>25</v>
      </c>
      <c r="B41" s="6" t="s">
        <v>43</v>
      </c>
      <c r="C41" s="6" t="s">
        <v>33</v>
      </c>
      <c r="D41" s="5">
        <f>SUM(D42:D43)</f>
        <v>1282.5360000000001</v>
      </c>
    </row>
    <row r="42" spans="1:4" ht="15.75" x14ac:dyDescent="0.25">
      <c r="A42" s="2" t="s">
        <v>22</v>
      </c>
      <c r="B42" s="8" t="s">
        <v>43</v>
      </c>
      <c r="C42" s="8" t="s">
        <v>32</v>
      </c>
      <c r="D42" s="4">
        <f>'3'!H213</f>
        <v>1282.5360000000001</v>
      </c>
    </row>
    <row r="43" spans="1:4" ht="15.75" hidden="1" x14ac:dyDescent="0.25">
      <c r="A43" s="15" t="s">
        <v>87</v>
      </c>
      <c r="B43" s="8" t="s">
        <v>43</v>
      </c>
      <c r="C43" s="8" t="s">
        <v>34</v>
      </c>
      <c r="D43" s="4"/>
    </row>
    <row r="44" spans="1:4" ht="15.75" x14ac:dyDescent="0.25">
      <c r="A44" s="3" t="s">
        <v>8</v>
      </c>
      <c r="B44" s="6" t="s">
        <v>36</v>
      </c>
      <c r="C44" s="6" t="s">
        <v>33</v>
      </c>
      <c r="D44" s="5">
        <f>D45</f>
        <v>501.75465000000003</v>
      </c>
    </row>
    <row r="45" spans="1:4" ht="21.75" customHeight="1" x14ac:dyDescent="0.25">
      <c r="A45" s="7" t="s">
        <v>26</v>
      </c>
      <c r="B45" s="11" t="s">
        <v>36</v>
      </c>
      <c r="C45" s="11" t="s">
        <v>41</v>
      </c>
      <c r="D45" s="4">
        <f>'3'!H222</f>
        <v>501.75465000000003</v>
      </c>
    </row>
    <row r="46" spans="1:4" ht="15.75" hidden="1" x14ac:dyDescent="0.25">
      <c r="A46" s="10" t="s">
        <v>84</v>
      </c>
      <c r="B46" s="6" t="s">
        <v>40</v>
      </c>
      <c r="C46" s="6" t="s">
        <v>33</v>
      </c>
      <c r="D46" s="5"/>
    </row>
    <row r="47" spans="1:4" ht="15.75" hidden="1" x14ac:dyDescent="0.25">
      <c r="A47" s="2" t="s">
        <v>85</v>
      </c>
      <c r="B47" s="8" t="s">
        <v>40</v>
      </c>
      <c r="C47" s="8" t="s">
        <v>38</v>
      </c>
      <c r="D47" s="4"/>
    </row>
  </sheetData>
  <mergeCells count="5">
    <mergeCell ref="A8:D8"/>
    <mergeCell ref="A10:A13"/>
    <mergeCell ref="C10:C13"/>
    <mergeCell ref="B10:B13"/>
    <mergeCell ref="D11:D13"/>
  </mergeCells>
  <phoneticPr fontId="0" type="noConversion"/>
  <pageMargins left="0.74803149606299213" right="0.43307086614173229" top="0.62992125984251968" bottom="0.62992125984251968" header="0.51181102362204722" footer="0.51181102362204722"/>
  <pageSetup paperSize="9" scale="99" fitToHeight="0" orientation="portrait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8"/>
  <sheetViews>
    <sheetView tabSelected="1" zoomScaleNormal="100" workbookViewId="0"/>
  </sheetViews>
  <sheetFormatPr defaultRowHeight="12.75" x14ac:dyDescent="0.2"/>
  <cols>
    <col min="1" max="1" width="62.7109375" style="1" customWidth="1"/>
    <col min="2" max="3" width="5.42578125" style="1" customWidth="1"/>
    <col min="4" max="4" width="6" style="1" customWidth="1"/>
    <col min="5" max="5" width="15.28515625" style="1" customWidth="1"/>
    <col min="6" max="6" width="4.5703125" style="1" customWidth="1"/>
    <col min="7" max="7" width="15.7109375" style="1" hidden="1" customWidth="1"/>
    <col min="8" max="8" width="10.42578125" style="1" customWidth="1"/>
    <col min="9" max="16384" width="9.140625" style="1"/>
  </cols>
  <sheetData>
    <row r="1" spans="1:10" ht="15.75" x14ac:dyDescent="0.25">
      <c r="D1" s="30"/>
      <c r="F1" s="31"/>
      <c r="H1" s="32" t="s">
        <v>89</v>
      </c>
      <c r="I1" s="22"/>
      <c r="J1" s="22"/>
    </row>
    <row r="2" spans="1:10" ht="15.75" x14ac:dyDescent="0.25">
      <c r="D2" s="30"/>
      <c r="F2" s="30"/>
      <c r="H2" s="33" t="s">
        <v>90</v>
      </c>
      <c r="I2" s="23"/>
      <c r="J2" s="23"/>
    </row>
    <row r="3" spans="1:10" ht="15.75" x14ac:dyDescent="0.25">
      <c r="D3" s="30"/>
      <c r="F3" s="30"/>
      <c r="H3" s="33" t="s">
        <v>91</v>
      </c>
      <c r="I3" s="23"/>
      <c r="J3" s="23"/>
    </row>
    <row r="4" spans="1:10" ht="15.75" x14ac:dyDescent="0.25">
      <c r="D4" s="30"/>
      <c r="F4" s="30"/>
      <c r="H4" s="33" t="s">
        <v>92</v>
      </c>
      <c r="I4" s="23"/>
      <c r="J4" s="23"/>
    </row>
    <row r="5" spans="1:10" ht="15.75" x14ac:dyDescent="0.25">
      <c r="D5" s="30"/>
      <c r="F5" s="30"/>
      <c r="H5" s="33" t="s">
        <v>93</v>
      </c>
      <c r="I5" s="21"/>
      <c r="J5" s="21"/>
    </row>
    <row r="6" spans="1:10" ht="15.75" x14ac:dyDescent="0.25">
      <c r="D6" s="30"/>
      <c r="F6" s="30"/>
      <c r="H6" s="33" t="s">
        <v>282</v>
      </c>
    </row>
    <row r="7" spans="1:10" ht="13.5" customHeight="1" x14ac:dyDescent="0.2">
      <c r="B7" s="30"/>
      <c r="C7" s="30"/>
      <c r="D7" s="30"/>
      <c r="F7" s="30"/>
    </row>
    <row r="8" spans="1:10" ht="36.75" customHeight="1" x14ac:dyDescent="0.25">
      <c r="A8" s="64" t="s">
        <v>273</v>
      </c>
      <c r="B8" s="64"/>
      <c r="C8" s="64"/>
      <c r="D8" s="64"/>
      <c r="E8" s="64"/>
      <c r="F8" s="64"/>
      <c r="G8" s="65"/>
    </row>
    <row r="10" spans="1:10" x14ac:dyDescent="0.2">
      <c r="A10" s="41" t="s">
        <v>0</v>
      </c>
      <c r="B10" s="36" t="s">
        <v>45</v>
      </c>
      <c r="C10" s="36" t="s">
        <v>2</v>
      </c>
      <c r="D10" s="36" t="s">
        <v>3</v>
      </c>
      <c r="E10" s="36" t="s">
        <v>1</v>
      </c>
      <c r="F10" s="37" t="s">
        <v>4</v>
      </c>
      <c r="G10" s="38">
        <v>2019</v>
      </c>
      <c r="H10" s="38">
        <v>2020</v>
      </c>
    </row>
    <row r="11" spans="1:10" x14ac:dyDescent="0.2">
      <c r="A11" s="39"/>
      <c r="B11" s="39"/>
      <c r="C11" s="39"/>
      <c r="D11" s="39"/>
      <c r="E11" s="39"/>
      <c r="F11" s="40"/>
      <c r="G11" s="38" t="s">
        <v>5</v>
      </c>
      <c r="H11" s="38" t="s">
        <v>5</v>
      </c>
    </row>
    <row r="12" spans="1:10" ht="15" x14ac:dyDescent="0.25">
      <c r="A12" s="25" t="s">
        <v>23</v>
      </c>
      <c r="B12" s="26">
        <v>911</v>
      </c>
      <c r="C12" s="26"/>
      <c r="D12" s="27" t="s">
        <v>13</v>
      </c>
      <c r="E12" s="27" t="s">
        <v>13</v>
      </c>
      <c r="F12" s="27" t="s">
        <v>13</v>
      </c>
      <c r="G12" s="28"/>
      <c r="H12" s="28"/>
      <c r="I12" s="16"/>
    </row>
    <row r="13" spans="1:10" ht="15.75" x14ac:dyDescent="0.25">
      <c r="A13" s="48" t="s">
        <v>96</v>
      </c>
      <c r="B13" s="43" t="s">
        <v>97</v>
      </c>
      <c r="C13" s="43"/>
      <c r="D13" s="44"/>
      <c r="E13" s="42"/>
      <c r="F13" s="42"/>
      <c r="G13" s="49">
        <v>77516863.040000007</v>
      </c>
      <c r="H13" s="51">
        <f>G13/1000</f>
        <v>77516.863040000011</v>
      </c>
    </row>
    <row r="14" spans="1:10" ht="38.25" x14ac:dyDescent="0.2">
      <c r="A14" s="45" t="s">
        <v>75</v>
      </c>
      <c r="B14" s="43" t="s">
        <v>97</v>
      </c>
      <c r="C14" s="43" t="s">
        <v>274</v>
      </c>
      <c r="D14" s="43" t="s">
        <v>98</v>
      </c>
      <c r="E14" s="43"/>
      <c r="F14" s="43"/>
      <c r="G14" s="46">
        <v>303748.07</v>
      </c>
      <c r="H14" s="51">
        <f>G14/1000</f>
        <v>303.74806999999998</v>
      </c>
    </row>
    <row r="15" spans="1:10" x14ac:dyDescent="0.2">
      <c r="A15" s="45" t="s">
        <v>70</v>
      </c>
      <c r="B15" s="43" t="s">
        <v>97</v>
      </c>
      <c r="C15" s="43" t="s">
        <v>274</v>
      </c>
      <c r="D15" s="43" t="s">
        <v>98</v>
      </c>
      <c r="E15" s="43" t="s">
        <v>99</v>
      </c>
      <c r="F15" s="43"/>
      <c r="G15" s="46">
        <v>303748.07</v>
      </c>
      <c r="H15" s="51">
        <f t="shared" ref="H15:H78" si="0">G15/1000</f>
        <v>303.74806999999998</v>
      </c>
    </row>
    <row r="16" spans="1:10" x14ac:dyDescent="0.2">
      <c r="A16" s="45" t="s">
        <v>50</v>
      </c>
      <c r="B16" s="43" t="s">
        <v>97</v>
      </c>
      <c r="C16" s="43" t="s">
        <v>274</v>
      </c>
      <c r="D16" s="43" t="s">
        <v>98</v>
      </c>
      <c r="E16" s="43" t="s">
        <v>100</v>
      </c>
      <c r="F16" s="43"/>
      <c r="G16" s="46">
        <v>303748.07</v>
      </c>
      <c r="H16" s="51">
        <f t="shared" si="0"/>
        <v>303.74806999999998</v>
      </c>
    </row>
    <row r="17" spans="1:13" x14ac:dyDescent="0.2">
      <c r="A17" s="45" t="s">
        <v>101</v>
      </c>
      <c r="B17" s="43" t="s">
        <v>97</v>
      </c>
      <c r="C17" s="43" t="s">
        <v>274</v>
      </c>
      <c r="D17" s="43" t="s">
        <v>98</v>
      </c>
      <c r="E17" s="43" t="s">
        <v>102</v>
      </c>
      <c r="F17" s="43"/>
      <c r="G17" s="46">
        <v>303748.07</v>
      </c>
      <c r="H17" s="51">
        <f t="shared" si="0"/>
        <v>303.74806999999998</v>
      </c>
    </row>
    <row r="18" spans="1:13" x14ac:dyDescent="0.2">
      <c r="A18" s="45" t="s">
        <v>74</v>
      </c>
      <c r="B18" s="43" t="s">
        <v>97</v>
      </c>
      <c r="C18" s="43" t="s">
        <v>274</v>
      </c>
      <c r="D18" s="43" t="s">
        <v>98</v>
      </c>
      <c r="E18" s="43" t="s">
        <v>103</v>
      </c>
      <c r="F18" s="43"/>
      <c r="G18" s="46">
        <v>151948.07</v>
      </c>
      <c r="H18" s="51">
        <f t="shared" si="0"/>
        <v>151.94807</v>
      </c>
    </row>
    <row r="19" spans="1:13" ht="27" customHeight="1" x14ac:dyDescent="0.2">
      <c r="A19" s="45" t="s">
        <v>104</v>
      </c>
      <c r="B19" s="43" t="s">
        <v>97</v>
      </c>
      <c r="C19" s="43" t="s">
        <v>274</v>
      </c>
      <c r="D19" s="43" t="s">
        <v>98</v>
      </c>
      <c r="E19" s="43" t="s">
        <v>103</v>
      </c>
      <c r="F19" s="43" t="s">
        <v>83</v>
      </c>
      <c r="G19" s="46">
        <v>151948.07</v>
      </c>
      <c r="H19" s="51">
        <f t="shared" si="0"/>
        <v>151.94807</v>
      </c>
    </row>
    <row r="20" spans="1:13" ht="25.5" x14ac:dyDescent="0.2">
      <c r="A20" s="45" t="s">
        <v>51</v>
      </c>
      <c r="B20" s="43" t="s">
        <v>97</v>
      </c>
      <c r="C20" s="43" t="s">
        <v>274</v>
      </c>
      <c r="D20" s="43" t="s">
        <v>98</v>
      </c>
      <c r="E20" s="43" t="s">
        <v>105</v>
      </c>
      <c r="F20" s="43"/>
      <c r="G20" s="46">
        <v>151800</v>
      </c>
      <c r="H20" s="51">
        <f t="shared" si="0"/>
        <v>151.80000000000001</v>
      </c>
    </row>
    <row r="21" spans="1:13" ht="39" customHeight="1" x14ac:dyDescent="0.2">
      <c r="A21" s="45" t="s">
        <v>52</v>
      </c>
      <c r="B21" s="43" t="s">
        <v>97</v>
      </c>
      <c r="C21" s="43" t="s">
        <v>274</v>
      </c>
      <c r="D21" s="43" t="s">
        <v>98</v>
      </c>
      <c r="E21" s="43" t="s">
        <v>105</v>
      </c>
      <c r="F21" s="43" t="s">
        <v>53</v>
      </c>
      <c r="G21" s="46">
        <v>151800</v>
      </c>
      <c r="H21" s="51">
        <f t="shared" si="0"/>
        <v>151.80000000000001</v>
      </c>
      <c r="I21" s="50"/>
      <c r="J21" s="50"/>
      <c r="K21" s="50"/>
      <c r="L21" s="50"/>
      <c r="M21" s="50"/>
    </row>
    <row r="22" spans="1:13" ht="38.25" x14ac:dyDescent="0.2">
      <c r="A22" s="45" t="s">
        <v>15</v>
      </c>
      <c r="B22" s="43" t="s">
        <v>97</v>
      </c>
      <c r="C22" s="43" t="s">
        <v>274</v>
      </c>
      <c r="D22" s="43" t="s">
        <v>106</v>
      </c>
      <c r="E22" s="43"/>
      <c r="F22" s="43"/>
      <c r="G22" s="46">
        <v>12053066.289999999</v>
      </c>
      <c r="H22" s="51">
        <f t="shared" si="0"/>
        <v>12053.066289999999</v>
      </c>
    </row>
    <row r="23" spans="1:13" x14ac:dyDescent="0.2">
      <c r="A23" s="45" t="s">
        <v>70</v>
      </c>
      <c r="B23" s="43" t="s">
        <v>97</v>
      </c>
      <c r="C23" s="43" t="s">
        <v>274</v>
      </c>
      <c r="D23" s="43" t="s">
        <v>106</v>
      </c>
      <c r="E23" s="43" t="s">
        <v>99</v>
      </c>
      <c r="F23" s="43"/>
      <c r="G23" s="46">
        <v>11995366.289999999</v>
      </c>
      <c r="H23" s="51">
        <f t="shared" si="0"/>
        <v>11995.36629</v>
      </c>
    </row>
    <row r="24" spans="1:13" x14ac:dyDescent="0.2">
      <c r="A24" s="45" t="s">
        <v>107</v>
      </c>
      <c r="B24" s="43" t="s">
        <v>97</v>
      </c>
      <c r="C24" s="43" t="s">
        <v>274</v>
      </c>
      <c r="D24" s="43" t="s">
        <v>106</v>
      </c>
      <c r="E24" s="43" t="s">
        <v>108</v>
      </c>
      <c r="F24" s="43"/>
      <c r="G24" s="46">
        <v>1953380.61</v>
      </c>
      <c r="H24" s="51">
        <f t="shared" si="0"/>
        <v>1953.3806100000002</v>
      </c>
    </row>
    <row r="25" spans="1:13" x14ac:dyDescent="0.2">
      <c r="A25" s="45" t="s">
        <v>101</v>
      </c>
      <c r="B25" s="43" t="s">
        <v>97</v>
      </c>
      <c r="C25" s="43" t="s">
        <v>274</v>
      </c>
      <c r="D25" s="43" t="s">
        <v>106</v>
      </c>
      <c r="E25" s="43" t="s">
        <v>109</v>
      </c>
      <c r="F25" s="43"/>
      <c r="G25" s="46">
        <v>1953380.61</v>
      </c>
      <c r="H25" s="51">
        <f t="shared" si="0"/>
        <v>1953.3806100000002</v>
      </c>
    </row>
    <row r="26" spans="1:13" ht="26.25" customHeight="1" x14ac:dyDescent="0.2">
      <c r="A26" s="45" t="s">
        <v>54</v>
      </c>
      <c r="B26" s="43" t="s">
        <v>97</v>
      </c>
      <c r="C26" s="43" t="s">
        <v>274</v>
      </c>
      <c r="D26" s="43" t="s">
        <v>106</v>
      </c>
      <c r="E26" s="43" t="s">
        <v>110</v>
      </c>
      <c r="F26" s="43"/>
      <c r="G26" s="46">
        <v>1953380.61</v>
      </c>
      <c r="H26" s="51">
        <f t="shared" si="0"/>
        <v>1953.3806100000002</v>
      </c>
    </row>
    <row r="27" spans="1:13" x14ac:dyDescent="0.2">
      <c r="A27" s="45" t="s">
        <v>111</v>
      </c>
      <c r="B27" s="43" t="s">
        <v>97</v>
      </c>
      <c r="C27" s="43" t="s">
        <v>274</v>
      </c>
      <c r="D27" s="43" t="s">
        <v>106</v>
      </c>
      <c r="E27" s="43" t="s">
        <v>110</v>
      </c>
      <c r="F27" s="43" t="s">
        <v>112</v>
      </c>
      <c r="G27" s="46">
        <v>1507338.62</v>
      </c>
      <c r="H27" s="51">
        <f t="shared" si="0"/>
        <v>1507.3386200000002</v>
      </c>
    </row>
    <row r="28" spans="1:13" ht="38.25" x14ac:dyDescent="0.2">
      <c r="A28" s="45" t="s">
        <v>113</v>
      </c>
      <c r="B28" s="43" t="s">
        <v>97</v>
      </c>
      <c r="C28" s="43" t="s">
        <v>274</v>
      </c>
      <c r="D28" s="43" t="s">
        <v>106</v>
      </c>
      <c r="E28" s="43" t="s">
        <v>110</v>
      </c>
      <c r="F28" s="43" t="s">
        <v>114</v>
      </c>
      <c r="G28" s="46">
        <v>446041.99</v>
      </c>
      <c r="H28" s="51">
        <f t="shared" si="0"/>
        <v>446.04199</v>
      </c>
    </row>
    <row r="29" spans="1:13" x14ac:dyDescent="0.2">
      <c r="A29" s="45" t="s">
        <v>50</v>
      </c>
      <c r="B29" s="43" t="s">
        <v>97</v>
      </c>
      <c r="C29" s="43" t="s">
        <v>274</v>
      </c>
      <c r="D29" s="43" t="s">
        <v>106</v>
      </c>
      <c r="E29" s="43" t="s">
        <v>100</v>
      </c>
      <c r="F29" s="43"/>
      <c r="G29" s="46">
        <v>10041985.68</v>
      </c>
      <c r="H29" s="51">
        <f t="shared" si="0"/>
        <v>10041.98568</v>
      </c>
    </row>
    <row r="30" spans="1:13" x14ac:dyDescent="0.2">
      <c r="A30" s="45" t="s">
        <v>101</v>
      </c>
      <c r="B30" s="43" t="s">
        <v>97</v>
      </c>
      <c r="C30" s="43" t="s">
        <v>274</v>
      </c>
      <c r="D30" s="43" t="s">
        <v>106</v>
      </c>
      <c r="E30" s="43" t="s">
        <v>102</v>
      </c>
      <c r="F30" s="43"/>
      <c r="G30" s="46">
        <v>10041985.68</v>
      </c>
      <c r="H30" s="51">
        <f t="shared" si="0"/>
        <v>10041.98568</v>
      </c>
    </row>
    <row r="31" spans="1:13" x14ac:dyDescent="0.2">
      <c r="A31" s="45" t="s">
        <v>54</v>
      </c>
      <c r="B31" s="43" t="s">
        <v>97</v>
      </c>
      <c r="C31" s="43" t="s">
        <v>274</v>
      </c>
      <c r="D31" s="43" t="s">
        <v>106</v>
      </c>
      <c r="E31" s="43" t="s">
        <v>115</v>
      </c>
      <c r="F31" s="43"/>
      <c r="G31" s="46">
        <v>7806841.1100000003</v>
      </c>
      <c r="H31" s="51">
        <f t="shared" si="0"/>
        <v>7806.8411100000003</v>
      </c>
    </row>
    <row r="32" spans="1:13" x14ac:dyDescent="0.2">
      <c r="A32" s="45" t="s">
        <v>111</v>
      </c>
      <c r="B32" s="43" t="s">
        <v>97</v>
      </c>
      <c r="C32" s="43" t="s">
        <v>274</v>
      </c>
      <c r="D32" s="43" t="s">
        <v>106</v>
      </c>
      <c r="E32" s="43" t="s">
        <v>115</v>
      </c>
      <c r="F32" s="43" t="s">
        <v>112</v>
      </c>
      <c r="G32" s="46">
        <v>6050077.5599999996</v>
      </c>
      <c r="H32" s="51">
        <f t="shared" si="0"/>
        <v>6050.0775599999997</v>
      </c>
    </row>
    <row r="33" spans="1:8" ht="25.5" x14ac:dyDescent="0.2">
      <c r="A33" s="45" t="s">
        <v>116</v>
      </c>
      <c r="B33" s="43" t="s">
        <v>97</v>
      </c>
      <c r="C33" s="43" t="s">
        <v>274</v>
      </c>
      <c r="D33" s="43" t="s">
        <v>106</v>
      </c>
      <c r="E33" s="43" t="s">
        <v>115</v>
      </c>
      <c r="F33" s="43" t="s">
        <v>117</v>
      </c>
      <c r="G33" s="46">
        <v>1200</v>
      </c>
      <c r="H33" s="51">
        <f t="shared" si="0"/>
        <v>1.2</v>
      </c>
    </row>
    <row r="34" spans="1:8" ht="38.25" x14ac:dyDescent="0.2">
      <c r="A34" s="45" t="s">
        <v>113</v>
      </c>
      <c r="B34" s="43" t="s">
        <v>97</v>
      </c>
      <c r="C34" s="43" t="s">
        <v>274</v>
      </c>
      <c r="D34" s="43" t="s">
        <v>106</v>
      </c>
      <c r="E34" s="43" t="s">
        <v>115</v>
      </c>
      <c r="F34" s="43" t="s">
        <v>114</v>
      </c>
      <c r="G34" s="46">
        <v>1755563.55</v>
      </c>
      <c r="H34" s="51">
        <f t="shared" si="0"/>
        <v>1755.5635500000001</v>
      </c>
    </row>
    <row r="35" spans="1:8" x14ac:dyDescent="0.2">
      <c r="A35" s="45" t="s">
        <v>74</v>
      </c>
      <c r="B35" s="43" t="s">
        <v>97</v>
      </c>
      <c r="C35" s="43" t="s">
        <v>274</v>
      </c>
      <c r="D35" s="43" t="s">
        <v>106</v>
      </c>
      <c r="E35" s="43" t="s">
        <v>103</v>
      </c>
      <c r="F35" s="43"/>
      <c r="G35" s="46">
        <v>2235144.5699999998</v>
      </c>
      <c r="H35" s="51">
        <f t="shared" si="0"/>
        <v>2235.1445699999999</v>
      </c>
    </row>
    <row r="36" spans="1:8" ht="25.5" x14ac:dyDescent="0.2">
      <c r="A36" s="45" t="s">
        <v>118</v>
      </c>
      <c r="B36" s="43" t="s">
        <v>97</v>
      </c>
      <c r="C36" s="43" t="s">
        <v>274</v>
      </c>
      <c r="D36" s="43" t="s">
        <v>106</v>
      </c>
      <c r="E36" s="43" t="s">
        <v>103</v>
      </c>
      <c r="F36" s="43" t="s">
        <v>119</v>
      </c>
      <c r="G36" s="46">
        <v>740650.69</v>
      </c>
      <c r="H36" s="51">
        <f t="shared" si="0"/>
        <v>740.65068999999994</v>
      </c>
    </row>
    <row r="37" spans="1:8" x14ac:dyDescent="0.2">
      <c r="A37" s="45" t="s">
        <v>104</v>
      </c>
      <c r="B37" s="43" t="s">
        <v>97</v>
      </c>
      <c r="C37" s="43" t="s">
        <v>274</v>
      </c>
      <c r="D37" s="43" t="s">
        <v>106</v>
      </c>
      <c r="E37" s="43" t="s">
        <v>103</v>
      </c>
      <c r="F37" s="43" t="s">
        <v>83</v>
      </c>
      <c r="G37" s="46">
        <v>1494493.88</v>
      </c>
      <c r="H37" s="51">
        <f t="shared" si="0"/>
        <v>1494.49388</v>
      </c>
    </row>
    <row r="38" spans="1:8" x14ac:dyDescent="0.2">
      <c r="A38" s="45" t="s">
        <v>55</v>
      </c>
      <c r="B38" s="43" t="s">
        <v>97</v>
      </c>
      <c r="C38" s="43" t="s">
        <v>274</v>
      </c>
      <c r="D38" s="43" t="s">
        <v>106</v>
      </c>
      <c r="E38" s="43" t="s">
        <v>120</v>
      </c>
      <c r="F38" s="43"/>
      <c r="G38" s="46">
        <v>57700</v>
      </c>
      <c r="H38" s="51">
        <f t="shared" si="0"/>
        <v>57.7</v>
      </c>
    </row>
    <row r="39" spans="1:8" x14ac:dyDescent="0.2">
      <c r="A39" s="45" t="s">
        <v>55</v>
      </c>
      <c r="B39" s="43" t="s">
        <v>97</v>
      </c>
      <c r="C39" s="43" t="s">
        <v>274</v>
      </c>
      <c r="D39" s="43" t="s">
        <v>106</v>
      </c>
      <c r="E39" s="43" t="s">
        <v>121</v>
      </c>
      <c r="F39" s="43"/>
      <c r="G39" s="46">
        <v>57700</v>
      </c>
      <c r="H39" s="51">
        <f t="shared" si="0"/>
        <v>57.7</v>
      </c>
    </row>
    <row r="40" spans="1:8" x14ac:dyDescent="0.2">
      <c r="A40" s="45" t="s">
        <v>101</v>
      </c>
      <c r="B40" s="43" t="s">
        <v>97</v>
      </c>
      <c r="C40" s="43" t="s">
        <v>274</v>
      </c>
      <c r="D40" s="43" t="s">
        <v>106</v>
      </c>
      <c r="E40" s="43" t="s">
        <v>122</v>
      </c>
      <c r="F40" s="43"/>
      <c r="G40" s="46">
        <v>57700</v>
      </c>
      <c r="H40" s="51">
        <f t="shared" si="0"/>
        <v>57.7</v>
      </c>
    </row>
    <row r="41" spans="1:8" ht="38.25" x14ac:dyDescent="0.2">
      <c r="A41" s="45" t="s">
        <v>123</v>
      </c>
      <c r="B41" s="43" t="s">
        <v>97</v>
      </c>
      <c r="C41" s="43" t="s">
        <v>274</v>
      </c>
      <c r="D41" s="43" t="s">
        <v>106</v>
      </c>
      <c r="E41" s="43" t="s">
        <v>124</v>
      </c>
      <c r="F41" s="43"/>
      <c r="G41" s="46">
        <v>57700</v>
      </c>
      <c r="H41" s="51">
        <f t="shared" si="0"/>
        <v>57.7</v>
      </c>
    </row>
    <row r="42" spans="1:8" x14ac:dyDescent="0.2">
      <c r="A42" s="45" t="s">
        <v>111</v>
      </c>
      <c r="B42" s="43" t="s">
        <v>97</v>
      </c>
      <c r="C42" s="43" t="s">
        <v>274</v>
      </c>
      <c r="D42" s="43" t="s">
        <v>106</v>
      </c>
      <c r="E42" s="43" t="s">
        <v>124</v>
      </c>
      <c r="F42" s="43" t="s">
        <v>112</v>
      </c>
      <c r="G42" s="46">
        <v>45575</v>
      </c>
      <c r="H42" s="51">
        <f t="shared" si="0"/>
        <v>45.575000000000003</v>
      </c>
    </row>
    <row r="43" spans="1:8" ht="38.25" x14ac:dyDescent="0.2">
      <c r="A43" s="45" t="s">
        <v>113</v>
      </c>
      <c r="B43" s="43" t="s">
        <v>97</v>
      </c>
      <c r="C43" s="43" t="s">
        <v>274</v>
      </c>
      <c r="D43" s="43" t="s">
        <v>106</v>
      </c>
      <c r="E43" s="43" t="s">
        <v>124</v>
      </c>
      <c r="F43" s="43" t="s">
        <v>114</v>
      </c>
      <c r="G43" s="46">
        <v>12125</v>
      </c>
      <c r="H43" s="51">
        <f t="shared" si="0"/>
        <v>12.125</v>
      </c>
    </row>
    <row r="44" spans="1:8" x14ac:dyDescent="0.2">
      <c r="A44" s="45" t="s">
        <v>48</v>
      </c>
      <c r="B44" s="43" t="s">
        <v>97</v>
      </c>
      <c r="C44" s="43" t="s">
        <v>274</v>
      </c>
      <c r="D44" s="43" t="s">
        <v>125</v>
      </c>
      <c r="E44" s="43"/>
      <c r="F44" s="43"/>
      <c r="G44" s="46">
        <v>100000</v>
      </c>
      <c r="H44" s="51">
        <f t="shared" si="0"/>
        <v>100</v>
      </c>
    </row>
    <row r="45" spans="1:8" x14ac:dyDescent="0.2">
      <c r="A45" s="45" t="s">
        <v>55</v>
      </c>
      <c r="B45" s="43" t="s">
        <v>97</v>
      </c>
      <c r="C45" s="43" t="s">
        <v>274</v>
      </c>
      <c r="D45" s="43" t="s">
        <v>125</v>
      </c>
      <c r="E45" s="43" t="s">
        <v>120</v>
      </c>
      <c r="F45" s="43"/>
      <c r="G45" s="46">
        <v>100000</v>
      </c>
      <c r="H45" s="51">
        <f t="shared" si="0"/>
        <v>100</v>
      </c>
    </row>
    <row r="46" spans="1:8" x14ac:dyDescent="0.2">
      <c r="A46" s="45" t="s">
        <v>55</v>
      </c>
      <c r="B46" s="43" t="s">
        <v>97</v>
      </c>
      <c r="C46" s="43" t="s">
        <v>274</v>
      </c>
      <c r="D46" s="43" t="s">
        <v>125</v>
      </c>
      <c r="E46" s="43" t="s">
        <v>121</v>
      </c>
      <c r="F46" s="43"/>
      <c r="G46" s="46">
        <v>100000</v>
      </c>
      <c r="H46" s="51">
        <f t="shared" si="0"/>
        <v>100</v>
      </c>
    </row>
    <row r="47" spans="1:8" ht="15.75" customHeight="1" x14ac:dyDescent="0.2">
      <c r="A47" s="45" t="s">
        <v>101</v>
      </c>
      <c r="B47" s="43" t="s">
        <v>97</v>
      </c>
      <c r="C47" s="43" t="s">
        <v>274</v>
      </c>
      <c r="D47" s="43" t="s">
        <v>125</v>
      </c>
      <c r="E47" s="43" t="s">
        <v>122</v>
      </c>
      <c r="F47" s="43"/>
      <c r="G47" s="46">
        <v>100000</v>
      </c>
      <c r="H47" s="51">
        <f t="shared" si="0"/>
        <v>100</v>
      </c>
    </row>
    <row r="48" spans="1:8" ht="28.5" customHeight="1" x14ac:dyDescent="0.2">
      <c r="A48" s="45" t="s">
        <v>88</v>
      </c>
      <c r="B48" s="43" t="s">
        <v>97</v>
      </c>
      <c r="C48" s="43" t="s">
        <v>274</v>
      </c>
      <c r="D48" s="43" t="s">
        <v>125</v>
      </c>
      <c r="E48" s="43" t="s">
        <v>126</v>
      </c>
      <c r="F48" s="43"/>
      <c r="G48" s="46">
        <v>100000</v>
      </c>
      <c r="H48" s="51">
        <f t="shared" si="0"/>
        <v>100</v>
      </c>
    </row>
    <row r="49" spans="1:8" ht="13.5" customHeight="1" x14ac:dyDescent="0.2">
      <c r="A49" s="45" t="s">
        <v>127</v>
      </c>
      <c r="B49" s="43" t="s">
        <v>97</v>
      </c>
      <c r="C49" s="43" t="s">
        <v>274</v>
      </c>
      <c r="D49" s="43" t="s">
        <v>125</v>
      </c>
      <c r="E49" s="43" t="s">
        <v>126</v>
      </c>
      <c r="F49" s="43" t="s">
        <v>128</v>
      </c>
      <c r="G49" s="46">
        <v>100000</v>
      </c>
      <c r="H49" s="51">
        <f t="shared" si="0"/>
        <v>100</v>
      </c>
    </row>
    <row r="50" spans="1:8" ht="19.5" customHeight="1" x14ac:dyDescent="0.2">
      <c r="A50" s="45" t="s">
        <v>129</v>
      </c>
      <c r="B50" s="43" t="s">
        <v>97</v>
      </c>
      <c r="C50" s="43" t="s">
        <v>274</v>
      </c>
      <c r="D50" s="43" t="s">
        <v>130</v>
      </c>
      <c r="E50" s="43"/>
      <c r="F50" s="43"/>
      <c r="G50" s="46">
        <v>1594231.6</v>
      </c>
      <c r="H50" s="51">
        <f t="shared" si="0"/>
        <v>1594.2316000000001</v>
      </c>
    </row>
    <row r="51" spans="1:8" ht="26.25" customHeight="1" x14ac:dyDescent="0.2">
      <c r="A51" s="45" t="s">
        <v>55</v>
      </c>
      <c r="B51" s="43" t="s">
        <v>97</v>
      </c>
      <c r="C51" s="43" t="s">
        <v>274</v>
      </c>
      <c r="D51" s="43" t="s">
        <v>130</v>
      </c>
      <c r="E51" s="43" t="s">
        <v>120</v>
      </c>
      <c r="F51" s="43"/>
      <c r="G51" s="46">
        <v>1594231.6</v>
      </c>
      <c r="H51" s="51">
        <f t="shared" si="0"/>
        <v>1594.2316000000001</v>
      </c>
    </row>
    <row r="52" spans="1:8" ht="15.75" customHeight="1" x14ac:dyDescent="0.2">
      <c r="A52" s="45" t="s">
        <v>55</v>
      </c>
      <c r="B52" s="43" t="s">
        <v>97</v>
      </c>
      <c r="C52" s="43" t="s">
        <v>274</v>
      </c>
      <c r="D52" s="43" t="s">
        <v>130</v>
      </c>
      <c r="E52" s="43" t="s">
        <v>121</v>
      </c>
      <c r="F52" s="43"/>
      <c r="G52" s="46">
        <v>1594231.6</v>
      </c>
      <c r="H52" s="51">
        <f t="shared" si="0"/>
        <v>1594.2316000000001</v>
      </c>
    </row>
    <row r="53" spans="1:8" x14ac:dyDescent="0.2">
      <c r="A53" s="45" t="s">
        <v>101</v>
      </c>
      <c r="B53" s="43" t="s">
        <v>97</v>
      </c>
      <c r="C53" s="43" t="s">
        <v>274</v>
      </c>
      <c r="D53" s="43" t="s">
        <v>130</v>
      </c>
      <c r="E53" s="43" t="s">
        <v>122</v>
      </c>
      <c r="F53" s="43"/>
      <c r="G53" s="46">
        <v>1594231.6</v>
      </c>
      <c r="H53" s="51">
        <f t="shared" si="0"/>
        <v>1594.2316000000001</v>
      </c>
    </row>
    <row r="54" spans="1:8" ht="25.5" x14ac:dyDescent="0.2">
      <c r="A54" s="45" t="s">
        <v>131</v>
      </c>
      <c r="B54" s="43" t="s">
        <v>97</v>
      </c>
      <c r="C54" s="43" t="s">
        <v>274</v>
      </c>
      <c r="D54" s="43" t="s">
        <v>130</v>
      </c>
      <c r="E54" s="43" t="s">
        <v>132</v>
      </c>
      <c r="F54" s="43"/>
      <c r="G54" s="46">
        <v>214207.17</v>
      </c>
      <c r="H54" s="51">
        <f t="shared" si="0"/>
        <v>214.20717000000002</v>
      </c>
    </row>
    <row r="55" spans="1:8" x14ac:dyDescent="0.2">
      <c r="A55" s="45" t="s">
        <v>104</v>
      </c>
      <c r="B55" s="43" t="s">
        <v>97</v>
      </c>
      <c r="C55" s="43" t="s">
        <v>274</v>
      </c>
      <c r="D55" s="43" t="s">
        <v>130</v>
      </c>
      <c r="E55" s="43" t="s">
        <v>132</v>
      </c>
      <c r="F55" s="43" t="s">
        <v>83</v>
      </c>
      <c r="G55" s="46">
        <v>87207.17</v>
      </c>
      <c r="H55" s="51">
        <f t="shared" si="0"/>
        <v>87.207170000000005</v>
      </c>
    </row>
    <row r="56" spans="1:8" ht="25.5" x14ac:dyDescent="0.2">
      <c r="A56" s="45" t="s">
        <v>133</v>
      </c>
      <c r="B56" s="43" t="s">
        <v>97</v>
      </c>
      <c r="C56" s="43" t="s">
        <v>274</v>
      </c>
      <c r="D56" s="43" t="s">
        <v>130</v>
      </c>
      <c r="E56" s="43" t="s">
        <v>132</v>
      </c>
      <c r="F56" s="43" t="s">
        <v>134</v>
      </c>
      <c r="G56" s="46">
        <v>37000</v>
      </c>
      <c r="H56" s="51">
        <f t="shared" si="0"/>
        <v>37</v>
      </c>
    </row>
    <row r="57" spans="1:8" x14ac:dyDescent="0.2">
      <c r="A57" s="45" t="s">
        <v>135</v>
      </c>
      <c r="B57" s="43" t="s">
        <v>97</v>
      </c>
      <c r="C57" s="43" t="s">
        <v>274</v>
      </c>
      <c r="D57" s="43" t="s">
        <v>130</v>
      </c>
      <c r="E57" s="43" t="s">
        <v>132</v>
      </c>
      <c r="F57" s="43" t="s">
        <v>136</v>
      </c>
      <c r="G57" s="46">
        <v>90000</v>
      </c>
      <c r="H57" s="51">
        <f t="shared" si="0"/>
        <v>90</v>
      </c>
    </row>
    <row r="58" spans="1:8" ht="38.25" x14ac:dyDescent="0.2">
      <c r="A58" s="45" t="s">
        <v>137</v>
      </c>
      <c r="B58" s="43" t="s">
        <v>97</v>
      </c>
      <c r="C58" s="43" t="s">
        <v>274</v>
      </c>
      <c r="D58" s="43" t="s">
        <v>130</v>
      </c>
      <c r="E58" s="43" t="s">
        <v>138</v>
      </c>
      <c r="F58" s="43"/>
      <c r="G58" s="46">
        <v>25500</v>
      </c>
      <c r="H58" s="51">
        <f t="shared" si="0"/>
        <v>25.5</v>
      </c>
    </row>
    <row r="59" spans="1:8" x14ac:dyDescent="0.2">
      <c r="A59" s="45" t="s">
        <v>52</v>
      </c>
      <c r="B59" s="43" t="s">
        <v>97</v>
      </c>
      <c r="C59" s="43" t="s">
        <v>274</v>
      </c>
      <c r="D59" s="43" t="s">
        <v>130</v>
      </c>
      <c r="E59" s="43" t="s">
        <v>138</v>
      </c>
      <c r="F59" s="43" t="s">
        <v>53</v>
      </c>
      <c r="G59" s="46">
        <v>25500</v>
      </c>
      <c r="H59" s="51">
        <f t="shared" si="0"/>
        <v>25.5</v>
      </c>
    </row>
    <row r="60" spans="1:8" ht="38.25" x14ac:dyDescent="0.2">
      <c r="A60" s="45" t="s">
        <v>139</v>
      </c>
      <c r="B60" s="43" t="s">
        <v>97</v>
      </c>
      <c r="C60" s="43" t="s">
        <v>274</v>
      </c>
      <c r="D60" s="43" t="s">
        <v>130</v>
      </c>
      <c r="E60" s="43" t="s">
        <v>140</v>
      </c>
      <c r="F60" s="43"/>
      <c r="G60" s="46">
        <v>209900</v>
      </c>
      <c r="H60" s="51">
        <f t="shared" si="0"/>
        <v>209.9</v>
      </c>
    </row>
    <row r="61" spans="1:8" ht="17.25" customHeight="1" x14ac:dyDescent="0.2">
      <c r="A61" s="45" t="s">
        <v>52</v>
      </c>
      <c r="B61" s="43" t="s">
        <v>97</v>
      </c>
      <c r="C61" s="43" t="s">
        <v>274</v>
      </c>
      <c r="D61" s="43" t="s">
        <v>130</v>
      </c>
      <c r="E61" s="43" t="s">
        <v>140</v>
      </c>
      <c r="F61" s="43" t="s">
        <v>53</v>
      </c>
      <c r="G61" s="46">
        <v>209900</v>
      </c>
      <c r="H61" s="51">
        <f t="shared" si="0"/>
        <v>209.9</v>
      </c>
    </row>
    <row r="62" spans="1:8" x14ac:dyDescent="0.2">
      <c r="A62" s="45" t="s">
        <v>46</v>
      </c>
      <c r="B62" s="43" t="s">
        <v>97</v>
      </c>
      <c r="C62" s="43" t="s">
        <v>274</v>
      </c>
      <c r="D62" s="43" t="s">
        <v>130</v>
      </c>
      <c r="E62" s="43" t="s">
        <v>141</v>
      </c>
      <c r="F62" s="43"/>
      <c r="G62" s="46">
        <v>599215</v>
      </c>
      <c r="H62" s="51">
        <f t="shared" si="0"/>
        <v>599.21500000000003</v>
      </c>
    </row>
    <row r="63" spans="1:8" x14ac:dyDescent="0.2">
      <c r="A63" s="45" t="s">
        <v>104</v>
      </c>
      <c r="B63" s="43" t="s">
        <v>97</v>
      </c>
      <c r="C63" s="43" t="s">
        <v>274</v>
      </c>
      <c r="D63" s="43" t="s">
        <v>130</v>
      </c>
      <c r="E63" s="43" t="s">
        <v>141</v>
      </c>
      <c r="F63" s="43" t="s">
        <v>83</v>
      </c>
      <c r="G63" s="46">
        <v>599215</v>
      </c>
      <c r="H63" s="51">
        <f t="shared" si="0"/>
        <v>599.21500000000003</v>
      </c>
    </row>
    <row r="64" spans="1:8" x14ac:dyDescent="0.2">
      <c r="A64" s="45" t="s">
        <v>76</v>
      </c>
      <c r="B64" s="43" t="s">
        <v>97</v>
      </c>
      <c r="C64" s="43" t="s">
        <v>274</v>
      </c>
      <c r="D64" s="43" t="s">
        <v>130</v>
      </c>
      <c r="E64" s="43" t="s">
        <v>142</v>
      </c>
      <c r="F64" s="43"/>
      <c r="G64" s="46">
        <v>93500</v>
      </c>
      <c r="H64" s="51">
        <f t="shared" si="0"/>
        <v>93.5</v>
      </c>
    </row>
    <row r="65" spans="1:8" ht="13.5" customHeight="1" x14ac:dyDescent="0.2">
      <c r="A65" s="45" t="s">
        <v>104</v>
      </c>
      <c r="B65" s="43" t="s">
        <v>97</v>
      </c>
      <c r="C65" s="43" t="s">
        <v>274</v>
      </c>
      <c r="D65" s="43" t="s">
        <v>130</v>
      </c>
      <c r="E65" s="43" t="s">
        <v>142</v>
      </c>
      <c r="F65" s="43" t="s">
        <v>83</v>
      </c>
      <c r="G65" s="46">
        <v>93500</v>
      </c>
      <c r="H65" s="51">
        <f t="shared" si="0"/>
        <v>93.5</v>
      </c>
    </row>
    <row r="66" spans="1:8" ht="30" customHeight="1" x14ac:dyDescent="0.2">
      <c r="A66" s="45" t="s">
        <v>73</v>
      </c>
      <c r="B66" s="43" t="s">
        <v>97</v>
      </c>
      <c r="C66" s="43" t="s">
        <v>274</v>
      </c>
      <c r="D66" s="43" t="s">
        <v>130</v>
      </c>
      <c r="E66" s="43" t="s">
        <v>143</v>
      </c>
      <c r="F66" s="43"/>
      <c r="G66" s="46">
        <v>22918.11</v>
      </c>
      <c r="H66" s="51">
        <f t="shared" si="0"/>
        <v>22.918110000000002</v>
      </c>
    </row>
    <row r="67" spans="1:8" ht="27.6" customHeight="1" x14ac:dyDescent="0.2">
      <c r="A67" s="45" t="s">
        <v>104</v>
      </c>
      <c r="B67" s="43" t="s">
        <v>97</v>
      </c>
      <c r="C67" s="43" t="s">
        <v>274</v>
      </c>
      <c r="D67" s="43" t="s">
        <v>130</v>
      </c>
      <c r="E67" s="43" t="s">
        <v>143</v>
      </c>
      <c r="F67" s="43" t="s">
        <v>83</v>
      </c>
      <c r="G67" s="46">
        <v>22918.11</v>
      </c>
      <c r="H67" s="51">
        <f t="shared" si="0"/>
        <v>22.918110000000002</v>
      </c>
    </row>
    <row r="68" spans="1:8" x14ac:dyDescent="0.2">
      <c r="A68" s="45" t="s">
        <v>144</v>
      </c>
      <c r="B68" s="43" t="s">
        <v>97</v>
      </c>
      <c r="C68" s="43" t="s">
        <v>274</v>
      </c>
      <c r="D68" s="43" t="s">
        <v>130</v>
      </c>
      <c r="E68" s="43" t="s">
        <v>145</v>
      </c>
      <c r="F68" s="43"/>
      <c r="G68" s="46">
        <v>7087.5</v>
      </c>
      <c r="H68" s="51">
        <f t="shared" si="0"/>
        <v>7.0875000000000004</v>
      </c>
    </row>
    <row r="69" spans="1:8" x14ac:dyDescent="0.2">
      <c r="A69" s="45" t="s">
        <v>135</v>
      </c>
      <c r="B69" s="43" t="s">
        <v>97</v>
      </c>
      <c r="C69" s="43" t="s">
        <v>274</v>
      </c>
      <c r="D69" s="43" t="s">
        <v>130</v>
      </c>
      <c r="E69" s="43" t="s">
        <v>145</v>
      </c>
      <c r="F69" s="43" t="s">
        <v>136</v>
      </c>
      <c r="G69" s="46">
        <v>7087.5</v>
      </c>
      <c r="H69" s="51">
        <f t="shared" si="0"/>
        <v>7.0875000000000004</v>
      </c>
    </row>
    <row r="70" spans="1:8" ht="25.5" x14ac:dyDescent="0.2">
      <c r="A70" s="45" t="s">
        <v>56</v>
      </c>
      <c r="B70" s="43" t="s">
        <v>97</v>
      </c>
      <c r="C70" s="43" t="s">
        <v>274</v>
      </c>
      <c r="D70" s="43" t="s">
        <v>130</v>
      </c>
      <c r="E70" s="43" t="s">
        <v>146</v>
      </c>
      <c r="F70" s="43"/>
      <c r="G70" s="46">
        <v>271923.28000000003</v>
      </c>
      <c r="H70" s="51">
        <f t="shared" si="0"/>
        <v>271.92328000000003</v>
      </c>
    </row>
    <row r="71" spans="1:8" x14ac:dyDescent="0.2">
      <c r="A71" s="45" t="s">
        <v>104</v>
      </c>
      <c r="B71" s="43" t="s">
        <v>97</v>
      </c>
      <c r="C71" s="43" t="s">
        <v>274</v>
      </c>
      <c r="D71" s="43" t="s">
        <v>130</v>
      </c>
      <c r="E71" s="43" t="s">
        <v>146</v>
      </c>
      <c r="F71" s="43" t="s">
        <v>83</v>
      </c>
      <c r="G71" s="46">
        <v>271923.28000000003</v>
      </c>
      <c r="H71" s="51">
        <f t="shared" si="0"/>
        <v>271.92328000000003</v>
      </c>
    </row>
    <row r="72" spans="1:8" x14ac:dyDescent="0.2">
      <c r="A72" s="45" t="s">
        <v>57</v>
      </c>
      <c r="B72" s="43" t="s">
        <v>97</v>
      </c>
      <c r="C72" s="43" t="s">
        <v>274</v>
      </c>
      <c r="D72" s="43" t="s">
        <v>130</v>
      </c>
      <c r="E72" s="43" t="s">
        <v>147</v>
      </c>
      <c r="F72" s="43"/>
      <c r="G72" s="46">
        <v>149980.54</v>
      </c>
      <c r="H72" s="51">
        <f t="shared" si="0"/>
        <v>149.98054000000002</v>
      </c>
    </row>
    <row r="73" spans="1:8" x14ac:dyDescent="0.2">
      <c r="A73" s="45" t="s">
        <v>104</v>
      </c>
      <c r="B73" s="43" t="s">
        <v>97</v>
      </c>
      <c r="C73" s="43" t="s">
        <v>274</v>
      </c>
      <c r="D73" s="43" t="s">
        <v>130</v>
      </c>
      <c r="E73" s="43" t="s">
        <v>147</v>
      </c>
      <c r="F73" s="43" t="s">
        <v>83</v>
      </c>
      <c r="G73" s="46">
        <v>149980.54</v>
      </c>
      <c r="H73" s="51">
        <f t="shared" si="0"/>
        <v>149.98054000000002</v>
      </c>
    </row>
    <row r="74" spans="1:8" x14ac:dyDescent="0.2">
      <c r="A74" s="45" t="s">
        <v>148</v>
      </c>
      <c r="B74" s="43" t="s">
        <v>97</v>
      </c>
      <c r="C74" s="43" t="s">
        <v>149</v>
      </c>
      <c r="D74" s="43" t="s">
        <v>149</v>
      </c>
      <c r="E74" s="43"/>
      <c r="F74" s="43"/>
      <c r="G74" s="46">
        <v>295181.43</v>
      </c>
      <c r="H74" s="51">
        <f t="shared" si="0"/>
        <v>295.18142999999998</v>
      </c>
    </row>
    <row r="75" spans="1:8" hidden="1" x14ac:dyDescent="0.2">
      <c r="A75" s="45" t="s">
        <v>55</v>
      </c>
      <c r="B75" s="43" t="s">
        <v>97</v>
      </c>
      <c r="C75" s="43"/>
      <c r="D75" s="43" t="s">
        <v>149</v>
      </c>
      <c r="E75" s="43" t="s">
        <v>120</v>
      </c>
      <c r="F75" s="43"/>
      <c r="G75" s="46">
        <v>295181.43</v>
      </c>
      <c r="H75" s="51">
        <f t="shared" si="0"/>
        <v>295.18142999999998</v>
      </c>
    </row>
    <row r="76" spans="1:8" hidden="1" x14ac:dyDescent="0.2">
      <c r="A76" s="45" t="s">
        <v>55</v>
      </c>
      <c r="B76" s="43" t="s">
        <v>97</v>
      </c>
      <c r="C76" s="43"/>
      <c r="D76" s="43" t="s">
        <v>149</v>
      </c>
      <c r="E76" s="43" t="s">
        <v>121</v>
      </c>
      <c r="F76" s="43"/>
      <c r="G76" s="46">
        <v>295181.43</v>
      </c>
      <c r="H76" s="51">
        <f t="shared" si="0"/>
        <v>295.18142999999998</v>
      </c>
    </row>
    <row r="77" spans="1:8" x14ac:dyDescent="0.2">
      <c r="A77" s="45" t="s">
        <v>101</v>
      </c>
      <c r="B77" s="43" t="s">
        <v>97</v>
      </c>
      <c r="C77" s="43" t="s">
        <v>149</v>
      </c>
      <c r="D77" s="43" t="s">
        <v>149</v>
      </c>
      <c r="E77" s="43" t="s">
        <v>122</v>
      </c>
      <c r="F77" s="43"/>
      <c r="G77" s="46">
        <v>295181.43</v>
      </c>
      <c r="H77" s="51">
        <f t="shared" si="0"/>
        <v>295.18142999999998</v>
      </c>
    </row>
    <row r="78" spans="1:8" ht="25.5" x14ac:dyDescent="0.2">
      <c r="A78" s="45" t="s">
        <v>29</v>
      </c>
      <c r="B78" s="43" t="s">
        <v>97</v>
      </c>
      <c r="C78" s="43" t="s">
        <v>149</v>
      </c>
      <c r="D78" s="43" t="s">
        <v>149</v>
      </c>
      <c r="E78" s="43" t="s">
        <v>150</v>
      </c>
      <c r="F78" s="43"/>
      <c r="G78" s="46">
        <v>295181.43</v>
      </c>
      <c r="H78" s="51">
        <f t="shared" si="0"/>
        <v>295.18142999999998</v>
      </c>
    </row>
    <row r="79" spans="1:8" x14ac:dyDescent="0.2">
      <c r="A79" s="45" t="s">
        <v>111</v>
      </c>
      <c r="B79" s="43" t="s">
        <v>97</v>
      </c>
      <c r="C79" s="43" t="s">
        <v>149</v>
      </c>
      <c r="D79" s="43" t="s">
        <v>149</v>
      </c>
      <c r="E79" s="43" t="s">
        <v>150</v>
      </c>
      <c r="F79" s="43" t="s">
        <v>112</v>
      </c>
      <c r="G79" s="46">
        <v>190256.08</v>
      </c>
      <c r="H79" s="51">
        <f t="shared" ref="H79:H142" si="1">G79/1000</f>
        <v>190.25608</v>
      </c>
    </row>
    <row r="80" spans="1:8" ht="25.5" x14ac:dyDescent="0.2">
      <c r="A80" s="45" t="s">
        <v>116</v>
      </c>
      <c r="B80" s="43" t="s">
        <v>97</v>
      </c>
      <c r="C80" s="43" t="s">
        <v>149</v>
      </c>
      <c r="D80" s="43" t="s">
        <v>149</v>
      </c>
      <c r="E80" s="43" t="s">
        <v>150</v>
      </c>
      <c r="F80" s="43" t="s">
        <v>117</v>
      </c>
      <c r="G80" s="46">
        <v>2034</v>
      </c>
      <c r="H80" s="51">
        <f t="shared" si="1"/>
        <v>2.0339999999999998</v>
      </c>
    </row>
    <row r="81" spans="1:8" ht="29.1" customHeight="1" x14ac:dyDescent="0.2">
      <c r="A81" s="45" t="s">
        <v>113</v>
      </c>
      <c r="B81" s="43" t="s">
        <v>97</v>
      </c>
      <c r="C81" s="43" t="s">
        <v>149</v>
      </c>
      <c r="D81" s="43" t="s">
        <v>149</v>
      </c>
      <c r="E81" s="43" t="s">
        <v>150</v>
      </c>
      <c r="F81" s="43" t="s">
        <v>114</v>
      </c>
      <c r="G81" s="46">
        <v>57457.35</v>
      </c>
      <c r="H81" s="51">
        <f t="shared" si="1"/>
        <v>57.457349999999998</v>
      </c>
    </row>
    <row r="82" spans="1:8" ht="15" customHeight="1" x14ac:dyDescent="0.2">
      <c r="A82" s="45" t="s">
        <v>118</v>
      </c>
      <c r="B82" s="43" t="s">
        <v>97</v>
      </c>
      <c r="C82" s="43" t="s">
        <v>149</v>
      </c>
      <c r="D82" s="43" t="s">
        <v>149</v>
      </c>
      <c r="E82" s="43" t="s">
        <v>150</v>
      </c>
      <c r="F82" s="43" t="s">
        <v>119</v>
      </c>
      <c r="G82" s="46">
        <v>1800</v>
      </c>
      <c r="H82" s="51">
        <f t="shared" si="1"/>
        <v>1.8</v>
      </c>
    </row>
    <row r="83" spans="1:8" x14ac:dyDescent="0.2">
      <c r="A83" s="45" t="s">
        <v>104</v>
      </c>
      <c r="B83" s="43" t="s">
        <v>97</v>
      </c>
      <c r="C83" s="43" t="s">
        <v>149</v>
      </c>
      <c r="D83" s="43" t="s">
        <v>149</v>
      </c>
      <c r="E83" s="43" t="s">
        <v>150</v>
      </c>
      <c r="F83" s="43" t="s">
        <v>83</v>
      </c>
      <c r="G83" s="46">
        <v>43634</v>
      </c>
      <c r="H83" s="51">
        <f t="shared" si="1"/>
        <v>43.634</v>
      </c>
    </row>
    <row r="84" spans="1:8" ht="25.5" x14ac:dyDescent="0.2">
      <c r="A84" s="45" t="s">
        <v>151</v>
      </c>
      <c r="B84" s="43" t="s">
        <v>97</v>
      </c>
      <c r="C84" s="43" t="s">
        <v>275</v>
      </c>
      <c r="D84" s="43" t="s">
        <v>152</v>
      </c>
      <c r="E84" s="43"/>
      <c r="F84" s="43"/>
      <c r="G84" s="46">
        <v>880740.5</v>
      </c>
      <c r="H84" s="51">
        <f t="shared" si="1"/>
        <v>880.7405</v>
      </c>
    </row>
    <row r="85" spans="1:8" ht="25.5" customHeight="1" x14ac:dyDescent="0.2">
      <c r="A85" s="45" t="s">
        <v>153</v>
      </c>
      <c r="B85" s="43" t="s">
        <v>97</v>
      </c>
      <c r="C85" s="43" t="s">
        <v>275</v>
      </c>
      <c r="D85" s="43" t="s">
        <v>152</v>
      </c>
      <c r="E85" s="43" t="s">
        <v>154</v>
      </c>
      <c r="F85" s="43"/>
      <c r="G85" s="46">
        <v>51200</v>
      </c>
      <c r="H85" s="51">
        <f t="shared" si="1"/>
        <v>51.2</v>
      </c>
    </row>
    <row r="86" spans="1:8" ht="38.25" x14ac:dyDescent="0.2">
      <c r="A86" s="45" t="s">
        <v>155</v>
      </c>
      <c r="B86" s="43" t="s">
        <v>97</v>
      </c>
      <c r="C86" s="43" t="s">
        <v>275</v>
      </c>
      <c r="D86" s="43" t="s">
        <v>152</v>
      </c>
      <c r="E86" s="43" t="s">
        <v>156</v>
      </c>
      <c r="F86" s="43"/>
      <c r="G86" s="46">
        <v>51200</v>
      </c>
      <c r="H86" s="51">
        <f t="shared" si="1"/>
        <v>51.2</v>
      </c>
    </row>
    <row r="87" spans="1:8" ht="30" customHeight="1" x14ac:dyDescent="0.2">
      <c r="A87" s="45" t="s">
        <v>157</v>
      </c>
      <c r="B87" s="43" t="s">
        <v>97</v>
      </c>
      <c r="C87" s="43" t="s">
        <v>275</v>
      </c>
      <c r="D87" s="43" t="s">
        <v>152</v>
      </c>
      <c r="E87" s="43" t="s">
        <v>158</v>
      </c>
      <c r="F87" s="43"/>
      <c r="G87" s="46">
        <v>51200</v>
      </c>
      <c r="H87" s="51">
        <f t="shared" si="1"/>
        <v>51.2</v>
      </c>
    </row>
    <row r="88" spans="1:8" x14ac:dyDescent="0.2">
      <c r="A88" s="45" t="s">
        <v>159</v>
      </c>
      <c r="B88" s="43" t="s">
        <v>97</v>
      </c>
      <c r="C88" s="43" t="s">
        <v>275</v>
      </c>
      <c r="D88" s="43" t="s">
        <v>152</v>
      </c>
      <c r="E88" s="43" t="s">
        <v>160</v>
      </c>
      <c r="F88" s="43"/>
      <c r="G88" s="46">
        <v>51200</v>
      </c>
      <c r="H88" s="51">
        <f t="shared" si="1"/>
        <v>51.2</v>
      </c>
    </row>
    <row r="89" spans="1:8" x14ac:dyDescent="0.2">
      <c r="A89" s="45" t="s">
        <v>104</v>
      </c>
      <c r="B89" s="43" t="s">
        <v>97</v>
      </c>
      <c r="C89" s="43" t="s">
        <v>275</v>
      </c>
      <c r="D89" s="43" t="s">
        <v>152</v>
      </c>
      <c r="E89" s="43" t="s">
        <v>160</v>
      </c>
      <c r="F89" s="43" t="s">
        <v>83</v>
      </c>
      <c r="G89" s="46">
        <v>51200</v>
      </c>
      <c r="H89" s="51">
        <f t="shared" si="1"/>
        <v>51.2</v>
      </c>
    </row>
    <row r="90" spans="1:8" ht="38.25" x14ac:dyDescent="0.2">
      <c r="A90" s="45" t="s">
        <v>161</v>
      </c>
      <c r="B90" s="43" t="s">
        <v>97</v>
      </c>
      <c r="C90" s="43" t="s">
        <v>275</v>
      </c>
      <c r="D90" s="43" t="s">
        <v>152</v>
      </c>
      <c r="E90" s="43" t="s">
        <v>162</v>
      </c>
      <c r="F90" s="43"/>
      <c r="G90" s="46">
        <v>779540.5</v>
      </c>
      <c r="H90" s="51">
        <f t="shared" si="1"/>
        <v>779.54049999999995</v>
      </c>
    </row>
    <row r="91" spans="1:8" ht="38.25" hidden="1" x14ac:dyDescent="0.2">
      <c r="A91" s="45" t="s">
        <v>163</v>
      </c>
      <c r="B91" s="43" t="s">
        <v>97</v>
      </c>
      <c r="C91" s="43" t="s">
        <v>275</v>
      </c>
      <c r="D91" s="43" t="s">
        <v>152</v>
      </c>
      <c r="E91" s="43" t="s">
        <v>164</v>
      </c>
      <c r="F91" s="43"/>
      <c r="G91" s="46">
        <v>779540.5</v>
      </c>
      <c r="H91" s="51">
        <f t="shared" si="1"/>
        <v>779.54049999999995</v>
      </c>
    </row>
    <row r="92" spans="1:8" ht="25.5" hidden="1" x14ac:dyDescent="0.2">
      <c r="A92" s="45" t="s">
        <v>165</v>
      </c>
      <c r="B92" s="43" t="s">
        <v>97</v>
      </c>
      <c r="C92" s="43" t="s">
        <v>275</v>
      </c>
      <c r="D92" s="43" t="s">
        <v>152</v>
      </c>
      <c r="E92" s="43" t="s">
        <v>166</v>
      </c>
      <c r="F92" s="43"/>
      <c r="G92" s="46">
        <v>779540.5</v>
      </c>
      <c r="H92" s="51">
        <f t="shared" si="1"/>
        <v>779.54049999999995</v>
      </c>
    </row>
    <row r="93" spans="1:8" ht="63.75" hidden="1" x14ac:dyDescent="0.2">
      <c r="A93" s="47" t="s">
        <v>167</v>
      </c>
      <c r="B93" s="43" t="s">
        <v>97</v>
      </c>
      <c r="C93" s="43" t="s">
        <v>275</v>
      </c>
      <c r="D93" s="43" t="s">
        <v>152</v>
      </c>
      <c r="E93" s="43" t="s">
        <v>168</v>
      </c>
      <c r="F93" s="43"/>
      <c r="G93" s="46">
        <v>779540.5</v>
      </c>
      <c r="H93" s="51">
        <f t="shared" si="1"/>
        <v>779.54049999999995</v>
      </c>
    </row>
    <row r="94" spans="1:8" hidden="1" x14ac:dyDescent="0.2">
      <c r="A94" s="45" t="s">
        <v>104</v>
      </c>
      <c r="B94" s="43" t="s">
        <v>97</v>
      </c>
      <c r="C94" s="43" t="s">
        <v>275</v>
      </c>
      <c r="D94" s="43" t="s">
        <v>152</v>
      </c>
      <c r="E94" s="43" t="s">
        <v>168</v>
      </c>
      <c r="F94" s="43" t="s">
        <v>83</v>
      </c>
      <c r="G94" s="46">
        <v>779540.5</v>
      </c>
      <c r="H94" s="51">
        <f t="shared" si="1"/>
        <v>779.54049999999995</v>
      </c>
    </row>
    <row r="95" spans="1:8" hidden="1" x14ac:dyDescent="0.2">
      <c r="A95" s="45" t="s">
        <v>55</v>
      </c>
      <c r="B95" s="43" t="s">
        <v>97</v>
      </c>
      <c r="C95" s="43" t="s">
        <v>275</v>
      </c>
      <c r="D95" s="43" t="s">
        <v>152</v>
      </c>
      <c r="E95" s="43" t="s">
        <v>120</v>
      </c>
      <c r="F95" s="43"/>
      <c r="G95" s="46">
        <v>50000</v>
      </c>
      <c r="H95" s="51">
        <f t="shared" si="1"/>
        <v>50</v>
      </c>
    </row>
    <row r="96" spans="1:8" hidden="1" x14ac:dyDescent="0.2">
      <c r="A96" s="45" t="s">
        <v>55</v>
      </c>
      <c r="B96" s="43" t="s">
        <v>97</v>
      </c>
      <c r="C96" s="43" t="s">
        <v>275</v>
      </c>
      <c r="D96" s="43" t="s">
        <v>152</v>
      </c>
      <c r="E96" s="43" t="s">
        <v>121</v>
      </c>
      <c r="F96" s="43"/>
      <c r="G96" s="46">
        <v>50000</v>
      </c>
      <c r="H96" s="51">
        <f t="shared" si="1"/>
        <v>50</v>
      </c>
    </row>
    <row r="97" spans="1:8" x14ac:dyDescent="0.2">
      <c r="A97" s="45" t="s">
        <v>101</v>
      </c>
      <c r="B97" s="43" t="s">
        <v>97</v>
      </c>
      <c r="C97" s="43" t="s">
        <v>275</v>
      </c>
      <c r="D97" s="43" t="s">
        <v>152</v>
      </c>
      <c r="E97" s="43" t="s">
        <v>122</v>
      </c>
      <c r="F97" s="43"/>
      <c r="G97" s="46">
        <v>50000</v>
      </c>
      <c r="H97" s="51">
        <f t="shared" si="1"/>
        <v>50</v>
      </c>
    </row>
    <row r="98" spans="1:8" x14ac:dyDescent="0.2">
      <c r="A98" s="45" t="s">
        <v>159</v>
      </c>
      <c r="B98" s="43" t="s">
        <v>97</v>
      </c>
      <c r="C98" s="43" t="s">
        <v>275</v>
      </c>
      <c r="D98" s="43" t="s">
        <v>152</v>
      </c>
      <c r="E98" s="43" t="s">
        <v>169</v>
      </c>
      <c r="F98" s="43"/>
      <c r="G98" s="46">
        <v>50000</v>
      </c>
      <c r="H98" s="51">
        <f t="shared" si="1"/>
        <v>50</v>
      </c>
    </row>
    <row r="99" spans="1:8" x14ac:dyDescent="0.2">
      <c r="A99" s="45" t="s">
        <v>135</v>
      </c>
      <c r="B99" s="43" t="s">
        <v>97</v>
      </c>
      <c r="C99" s="43" t="s">
        <v>275</v>
      </c>
      <c r="D99" s="43" t="s">
        <v>152</v>
      </c>
      <c r="E99" s="43" t="s">
        <v>169</v>
      </c>
      <c r="F99" s="43" t="s">
        <v>136</v>
      </c>
      <c r="G99" s="46">
        <v>50000</v>
      </c>
      <c r="H99" s="51">
        <f t="shared" si="1"/>
        <v>50</v>
      </c>
    </row>
    <row r="100" spans="1:8" x14ac:dyDescent="0.2">
      <c r="A100" s="45" t="s">
        <v>58</v>
      </c>
      <c r="B100" s="43" t="s">
        <v>97</v>
      </c>
      <c r="C100" s="43" t="s">
        <v>276</v>
      </c>
      <c r="D100" s="43" t="s">
        <v>170</v>
      </c>
      <c r="E100" s="43"/>
      <c r="F100" s="43"/>
      <c r="G100" s="46">
        <v>5359393.42</v>
      </c>
      <c r="H100" s="51">
        <f t="shared" si="1"/>
        <v>5359.3934200000003</v>
      </c>
    </row>
    <row r="101" spans="1:8" ht="38.25" x14ac:dyDescent="0.2">
      <c r="A101" s="45" t="s">
        <v>171</v>
      </c>
      <c r="B101" s="43" t="s">
        <v>97</v>
      </c>
      <c r="C101" s="43" t="s">
        <v>276</v>
      </c>
      <c r="D101" s="43" t="s">
        <v>170</v>
      </c>
      <c r="E101" s="43" t="s">
        <v>172</v>
      </c>
      <c r="F101" s="43"/>
      <c r="G101" s="46">
        <v>1124699</v>
      </c>
      <c r="H101" s="51">
        <f t="shared" si="1"/>
        <v>1124.6990000000001</v>
      </c>
    </row>
    <row r="102" spans="1:8" ht="25.5" x14ac:dyDescent="0.2">
      <c r="A102" s="45" t="s">
        <v>173</v>
      </c>
      <c r="B102" s="43" t="s">
        <v>97</v>
      </c>
      <c r="C102" s="43" t="s">
        <v>276</v>
      </c>
      <c r="D102" s="43" t="s">
        <v>170</v>
      </c>
      <c r="E102" s="43" t="s">
        <v>174</v>
      </c>
      <c r="F102" s="43"/>
      <c r="G102" s="46">
        <v>1124699</v>
      </c>
      <c r="H102" s="51">
        <f t="shared" si="1"/>
        <v>1124.6990000000001</v>
      </c>
    </row>
    <row r="103" spans="1:8" ht="25.5" x14ac:dyDescent="0.2">
      <c r="A103" s="45" t="s">
        <v>175</v>
      </c>
      <c r="B103" s="43" t="s">
        <v>97</v>
      </c>
      <c r="C103" s="43" t="s">
        <v>276</v>
      </c>
      <c r="D103" s="43" t="s">
        <v>170</v>
      </c>
      <c r="E103" s="43" t="s">
        <v>176</v>
      </c>
      <c r="F103" s="43"/>
      <c r="G103" s="46">
        <v>1124699</v>
      </c>
      <c r="H103" s="51">
        <f t="shared" si="1"/>
        <v>1124.6990000000001</v>
      </c>
    </row>
    <row r="104" spans="1:8" ht="63.75" x14ac:dyDescent="0.2">
      <c r="A104" s="47" t="s">
        <v>177</v>
      </c>
      <c r="B104" s="43" t="s">
        <v>97</v>
      </c>
      <c r="C104" s="43" t="s">
        <v>276</v>
      </c>
      <c r="D104" s="43" t="s">
        <v>170</v>
      </c>
      <c r="E104" s="43" t="s">
        <v>178</v>
      </c>
      <c r="F104" s="43"/>
      <c r="G104" s="46">
        <v>1124699</v>
      </c>
      <c r="H104" s="51">
        <f t="shared" si="1"/>
        <v>1124.6990000000001</v>
      </c>
    </row>
    <row r="105" spans="1:8" x14ac:dyDescent="0.2">
      <c r="A105" s="45" t="s">
        <v>104</v>
      </c>
      <c r="B105" s="43" t="s">
        <v>97</v>
      </c>
      <c r="C105" s="43" t="s">
        <v>276</v>
      </c>
      <c r="D105" s="43" t="s">
        <v>170</v>
      </c>
      <c r="E105" s="43" t="s">
        <v>178</v>
      </c>
      <c r="F105" s="43" t="s">
        <v>83</v>
      </c>
      <c r="G105" s="46">
        <v>1124699</v>
      </c>
      <c r="H105" s="51">
        <f t="shared" si="1"/>
        <v>1124.6990000000001</v>
      </c>
    </row>
    <row r="106" spans="1:8" ht="38.25" x14ac:dyDescent="0.2">
      <c r="A106" s="45" t="s">
        <v>179</v>
      </c>
      <c r="B106" s="43" t="s">
        <v>97</v>
      </c>
      <c r="C106" s="43" t="s">
        <v>276</v>
      </c>
      <c r="D106" s="43" t="s">
        <v>170</v>
      </c>
      <c r="E106" s="43" t="s">
        <v>180</v>
      </c>
      <c r="F106" s="43"/>
      <c r="G106" s="46">
        <v>4234694.42</v>
      </c>
      <c r="H106" s="51">
        <f t="shared" si="1"/>
        <v>4234.6944199999998</v>
      </c>
    </row>
    <row r="107" spans="1:8" ht="25.5" x14ac:dyDescent="0.2">
      <c r="A107" s="45" t="s">
        <v>79</v>
      </c>
      <c r="B107" s="43" t="s">
        <v>97</v>
      </c>
      <c r="C107" s="43" t="s">
        <v>276</v>
      </c>
      <c r="D107" s="43" t="s">
        <v>170</v>
      </c>
      <c r="E107" s="43" t="s">
        <v>181</v>
      </c>
      <c r="F107" s="43"/>
      <c r="G107" s="46">
        <v>1025455.22</v>
      </c>
      <c r="H107" s="51">
        <f t="shared" si="1"/>
        <v>1025.4552200000001</v>
      </c>
    </row>
    <row r="108" spans="1:8" ht="30.75" hidden="1" customHeight="1" x14ac:dyDescent="0.2">
      <c r="A108" s="45" t="s">
        <v>182</v>
      </c>
      <c r="B108" s="43" t="s">
        <v>97</v>
      </c>
      <c r="C108" s="43" t="s">
        <v>276</v>
      </c>
      <c r="D108" s="43" t="s">
        <v>170</v>
      </c>
      <c r="E108" s="43" t="s">
        <v>183</v>
      </c>
      <c r="F108" s="43"/>
      <c r="G108" s="46">
        <v>1025455.22</v>
      </c>
      <c r="H108" s="51">
        <f t="shared" si="1"/>
        <v>1025.4552200000001</v>
      </c>
    </row>
    <row r="109" spans="1:8" ht="38.25" hidden="1" x14ac:dyDescent="0.2">
      <c r="A109" s="45" t="s">
        <v>184</v>
      </c>
      <c r="B109" s="43" t="s">
        <v>97</v>
      </c>
      <c r="C109" s="43" t="s">
        <v>276</v>
      </c>
      <c r="D109" s="43" t="s">
        <v>170</v>
      </c>
      <c r="E109" s="43" t="s">
        <v>185</v>
      </c>
      <c r="F109" s="43"/>
      <c r="G109" s="46">
        <v>1025455.22</v>
      </c>
      <c r="H109" s="51">
        <f t="shared" si="1"/>
        <v>1025.4552200000001</v>
      </c>
    </row>
    <row r="110" spans="1:8" hidden="1" x14ac:dyDescent="0.2">
      <c r="A110" s="45" t="s">
        <v>104</v>
      </c>
      <c r="B110" s="43" t="s">
        <v>97</v>
      </c>
      <c r="C110" s="43" t="s">
        <v>276</v>
      </c>
      <c r="D110" s="43" t="s">
        <v>170</v>
      </c>
      <c r="E110" s="43" t="s">
        <v>185</v>
      </c>
      <c r="F110" s="43" t="s">
        <v>83</v>
      </c>
      <c r="G110" s="46">
        <v>1025455.22</v>
      </c>
      <c r="H110" s="51">
        <f t="shared" si="1"/>
        <v>1025.4552200000001</v>
      </c>
    </row>
    <row r="111" spans="1:8" ht="25.5" hidden="1" x14ac:dyDescent="0.2">
      <c r="A111" s="45" t="s">
        <v>80</v>
      </c>
      <c r="B111" s="43" t="s">
        <v>97</v>
      </c>
      <c r="C111" s="43" t="s">
        <v>276</v>
      </c>
      <c r="D111" s="43" t="s">
        <v>170</v>
      </c>
      <c r="E111" s="43" t="s">
        <v>186</v>
      </c>
      <c r="F111" s="43"/>
      <c r="G111" s="46">
        <v>142000</v>
      </c>
      <c r="H111" s="51">
        <f t="shared" si="1"/>
        <v>142</v>
      </c>
    </row>
    <row r="112" spans="1:8" ht="26.25" customHeight="1" x14ac:dyDescent="0.2">
      <c r="A112" s="45" t="s">
        <v>187</v>
      </c>
      <c r="B112" s="43" t="s">
        <v>97</v>
      </c>
      <c r="C112" s="43" t="s">
        <v>276</v>
      </c>
      <c r="D112" s="43" t="s">
        <v>170</v>
      </c>
      <c r="E112" s="43" t="s">
        <v>188</v>
      </c>
      <c r="F112" s="43"/>
      <c r="G112" s="46">
        <v>142000</v>
      </c>
      <c r="H112" s="51">
        <f t="shared" si="1"/>
        <v>142</v>
      </c>
    </row>
    <row r="113" spans="1:8" ht="51" x14ac:dyDescent="0.2">
      <c r="A113" s="45" t="s">
        <v>81</v>
      </c>
      <c r="B113" s="43" t="s">
        <v>97</v>
      </c>
      <c r="C113" s="43" t="s">
        <v>276</v>
      </c>
      <c r="D113" s="43" t="s">
        <v>170</v>
      </c>
      <c r="E113" s="43" t="s">
        <v>189</v>
      </c>
      <c r="F113" s="43"/>
      <c r="G113" s="46">
        <v>142000</v>
      </c>
      <c r="H113" s="51">
        <f t="shared" si="1"/>
        <v>142</v>
      </c>
    </row>
    <row r="114" spans="1:8" hidden="1" x14ac:dyDescent="0.2">
      <c r="A114" s="45" t="s">
        <v>104</v>
      </c>
      <c r="B114" s="43" t="s">
        <v>97</v>
      </c>
      <c r="C114" s="43" t="s">
        <v>276</v>
      </c>
      <c r="D114" s="43" t="s">
        <v>170</v>
      </c>
      <c r="E114" s="43" t="s">
        <v>189</v>
      </c>
      <c r="F114" s="43" t="s">
        <v>83</v>
      </c>
      <c r="G114" s="46">
        <v>142000</v>
      </c>
      <c r="H114" s="51">
        <f t="shared" si="1"/>
        <v>142</v>
      </c>
    </row>
    <row r="115" spans="1:8" hidden="1" x14ac:dyDescent="0.2">
      <c r="A115" s="45" t="s">
        <v>190</v>
      </c>
      <c r="B115" s="43" t="s">
        <v>97</v>
      </c>
      <c r="C115" s="43" t="s">
        <v>276</v>
      </c>
      <c r="D115" s="43" t="s">
        <v>170</v>
      </c>
      <c r="E115" s="43" t="s">
        <v>191</v>
      </c>
      <c r="F115" s="43"/>
      <c r="G115" s="46">
        <v>300000</v>
      </c>
      <c r="H115" s="51">
        <f t="shared" si="1"/>
        <v>300</v>
      </c>
    </row>
    <row r="116" spans="1:8" ht="27.75" customHeight="1" x14ac:dyDescent="0.2">
      <c r="A116" s="45" t="s">
        <v>192</v>
      </c>
      <c r="B116" s="43" t="s">
        <v>97</v>
      </c>
      <c r="C116" s="43" t="s">
        <v>276</v>
      </c>
      <c r="D116" s="43" t="s">
        <v>170</v>
      </c>
      <c r="E116" s="43" t="s">
        <v>193</v>
      </c>
      <c r="F116" s="43"/>
      <c r="G116" s="46">
        <v>300000</v>
      </c>
      <c r="H116" s="51">
        <f t="shared" si="1"/>
        <v>300</v>
      </c>
    </row>
    <row r="117" spans="1:8" ht="38.25" x14ac:dyDescent="0.2">
      <c r="A117" s="45" t="s">
        <v>184</v>
      </c>
      <c r="B117" s="43" t="s">
        <v>97</v>
      </c>
      <c r="C117" s="43" t="s">
        <v>276</v>
      </c>
      <c r="D117" s="43" t="s">
        <v>170</v>
      </c>
      <c r="E117" s="43" t="s">
        <v>194</v>
      </c>
      <c r="F117" s="43"/>
      <c r="G117" s="46">
        <v>300000</v>
      </c>
      <c r="H117" s="51">
        <f t="shared" si="1"/>
        <v>300</v>
      </c>
    </row>
    <row r="118" spans="1:8" x14ac:dyDescent="0.2">
      <c r="A118" s="45" t="s">
        <v>104</v>
      </c>
      <c r="B118" s="43" t="s">
        <v>97</v>
      </c>
      <c r="C118" s="43" t="s">
        <v>276</v>
      </c>
      <c r="D118" s="43" t="s">
        <v>170</v>
      </c>
      <c r="E118" s="43" t="s">
        <v>194</v>
      </c>
      <c r="F118" s="43" t="s">
        <v>83</v>
      </c>
      <c r="G118" s="46">
        <v>300000</v>
      </c>
      <c r="H118" s="51">
        <f t="shared" si="1"/>
        <v>300</v>
      </c>
    </row>
    <row r="119" spans="1:8" ht="25.5" x14ac:dyDescent="0.2">
      <c r="A119" s="45" t="s">
        <v>71</v>
      </c>
      <c r="B119" s="43" t="s">
        <v>97</v>
      </c>
      <c r="C119" s="43" t="s">
        <v>276</v>
      </c>
      <c r="D119" s="43" t="s">
        <v>170</v>
      </c>
      <c r="E119" s="43" t="s">
        <v>195</v>
      </c>
      <c r="F119" s="43"/>
      <c r="G119" s="46">
        <v>2767239.2</v>
      </c>
      <c r="H119" s="51">
        <f t="shared" si="1"/>
        <v>2767.2392</v>
      </c>
    </row>
    <row r="120" spans="1:8" ht="25.5" x14ac:dyDescent="0.2">
      <c r="A120" s="45" t="s">
        <v>72</v>
      </c>
      <c r="B120" s="43" t="s">
        <v>97</v>
      </c>
      <c r="C120" s="43" t="s">
        <v>276</v>
      </c>
      <c r="D120" s="43" t="s">
        <v>170</v>
      </c>
      <c r="E120" s="43" t="s">
        <v>196</v>
      </c>
      <c r="F120" s="43"/>
      <c r="G120" s="46">
        <v>2767239.2</v>
      </c>
      <c r="H120" s="51">
        <f t="shared" si="1"/>
        <v>2767.2392</v>
      </c>
    </row>
    <row r="121" spans="1:8" ht="25.5" x14ac:dyDescent="0.2">
      <c r="A121" s="45" t="s">
        <v>197</v>
      </c>
      <c r="B121" s="43" t="s">
        <v>97</v>
      </c>
      <c r="C121" s="43" t="s">
        <v>276</v>
      </c>
      <c r="D121" s="43" t="s">
        <v>170</v>
      </c>
      <c r="E121" s="43" t="s">
        <v>198</v>
      </c>
      <c r="F121" s="43"/>
      <c r="G121" s="46">
        <v>2767239.2</v>
      </c>
      <c r="H121" s="51">
        <f t="shared" si="1"/>
        <v>2767.2392</v>
      </c>
    </row>
    <row r="122" spans="1:8" x14ac:dyDescent="0.2">
      <c r="A122" s="45" t="s">
        <v>104</v>
      </c>
      <c r="B122" s="43" t="s">
        <v>97</v>
      </c>
      <c r="C122" s="43" t="s">
        <v>276</v>
      </c>
      <c r="D122" s="43" t="s">
        <v>170</v>
      </c>
      <c r="E122" s="43" t="s">
        <v>198</v>
      </c>
      <c r="F122" s="43" t="s">
        <v>83</v>
      </c>
      <c r="G122" s="46">
        <v>2767239.2</v>
      </c>
      <c r="H122" s="51">
        <f t="shared" si="1"/>
        <v>2767.2392</v>
      </c>
    </row>
    <row r="123" spans="1:8" x14ac:dyDescent="0.2">
      <c r="A123" s="45" t="s">
        <v>30</v>
      </c>
      <c r="B123" s="43" t="s">
        <v>97</v>
      </c>
      <c r="C123" s="43" t="s">
        <v>276</v>
      </c>
      <c r="D123" s="43" t="s">
        <v>199</v>
      </c>
      <c r="E123" s="43"/>
      <c r="F123" s="43"/>
      <c r="G123" s="46">
        <v>3117100</v>
      </c>
      <c r="H123" s="51">
        <f t="shared" si="1"/>
        <v>3117.1</v>
      </c>
    </row>
    <row r="124" spans="1:8" hidden="1" x14ac:dyDescent="0.2">
      <c r="A124" s="45" t="s">
        <v>55</v>
      </c>
      <c r="B124" s="43" t="s">
        <v>97</v>
      </c>
      <c r="C124" s="43" t="s">
        <v>276</v>
      </c>
      <c r="D124" s="43" t="s">
        <v>199</v>
      </c>
      <c r="E124" s="43" t="s">
        <v>120</v>
      </c>
      <c r="F124" s="43"/>
      <c r="G124" s="46">
        <v>3117100</v>
      </c>
      <c r="H124" s="51">
        <f t="shared" si="1"/>
        <v>3117.1</v>
      </c>
    </row>
    <row r="125" spans="1:8" ht="26.25" hidden="1" customHeight="1" x14ac:dyDescent="0.2">
      <c r="A125" s="45" t="s">
        <v>55</v>
      </c>
      <c r="B125" s="43" t="s">
        <v>97</v>
      </c>
      <c r="C125" s="43" t="s">
        <v>276</v>
      </c>
      <c r="D125" s="43" t="s">
        <v>199</v>
      </c>
      <c r="E125" s="43" t="s">
        <v>121</v>
      </c>
      <c r="F125" s="43"/>
      <c r="G125" s="46">
        <v>3117100</v>
      </c>
      <c r="H125" s="51">
        <f t="shared" si="1"/>
        <v>3117.1</v>
      </c>
    </row>
    <row r="126" spans="1:8" ht="26.25" customHeight="1" x14ac:dyDescent="0.2">
      <c r="A126" s="45" t="s">
        <v>101</v>
      </c>
      <c r="B126" s="43" t="s">
        <v>97</v>
      </c>
      <c r="C126" s="43" t="s">
        <v>276</v>
      </c>
      <c r="D126" s="43" t="s">
        <v>199</v>
      </c>
      <c r="E126" s="43" t="s">
        <v>122</v>
      </c>
      <c r="F126" s="43"/>
      <c r="G126" s="46">
        <v>3117100</v>
      </c>
      <c r="H126" s="51">
        <f t="shared" si="1"/>
        <v>3117.1</v>
      </c>
    </row>
    <row r="127" spans="1:8" ht="25.5" x14ac:dyDescent="0.2">
      <c r="A127" s="45" t="s">
        <v>131</v>
      </c>
      <c r="B127" s="43" t="s">
        <v>97</v>
      </c>
      <c r="C127" s="43" t="s">
        <v>276</v>
      </c>
      <c r="D127" s="43" t="s">
        <v>199</v>
      </c>
      <c r="E127" s="43" t="s">
        <v>132</v>
      </c>
      <c r="F127" s="43"/>
      <c r="G127" s="46">
        <v>481000</v>
      </c>
      <c r="H127" s="51">
        <f t="shared" si="1"/>
        <v>481</v>
      </c>
    </row>
    <row r="128" spans="1:8" hidden="1" x14ac:dyDescent="0.2">
      <c r="A128" s="45" t="s">
        <v>135</v>
      </c>
      <c r="B128" s="43" t="s">
        <v>97</v>
      </c>
      <c r="C128" s="43" t="s">
        <v>276</v>
      </c>
      <c r="D128" s="43" t="s">
        <v>199</v>
      </c>
      <c r="E128" s="43" t="s">
        <v>132</v>
      </c>
      <c r="F128" s="43" t="s">
        <v>136</v>
      </c>
      <c r="G128" s="46">
        <v>481000</v>
      </c>
      <c r="H128" s="51">
        <f t="shared" si="1"/>
        <v>481</v>
      </c>
    </row>
    <row r="129" spans="1:8" ht="25.5" hidden="1" x14ac:dyDescent="0.2">
      <c r="A129" s="45" t="s">
        <v>200</v>
      </c>
      <c r="B129" s="43" t="s">
        <v>97</v>
      </c>
      <c r="C129" s="43" t="s">
        <v>276</v>
      </c>
      <c r="D129" s="43" t="s">
        <v>199</v>
      </c>
      <c r="E129" s="43" t="s">
        <v>201</v>
      </c>
      <c r="F129" s="43"/>
      <c r="G129" s="46">
        <v>2548500</v>
      </c>
      <c r="H129" s="51">
        <f t="shared" si="1"/>
        <v>2548.5</v>
      </c>
    </row>
    <row r="130" spans="1:8" x14ac:dyDescent="0.2">
      <c r="A130" s="45" t="s">
        <v>104</v>
      </c>
      <c r="B130" s="43" t="s">
        <v>97</v>
      </c>
      <c r="C130" s="43" t="s">
        <v>276</v>
      </c>
      <c r="D130" s="43" t="s">
        <v>199</v>
      </c>
      <c r="E130" s="43" t="s">
        <v>201</v>
      </c>
      <c r="F130" s="43" t="s">
        <v>83</v>
      </c>
      <c r="G130" s="46">
        <v>2548500</v>
      </c>
      <c r="H130" s="51">
        <f t="shared" si="1"/>
        <v>2548.5</v>
      </c>
    </row>
    <row r="131" spans="1:8" ht="63.75" x14ac:dyDescent="0.2">
      <c r="A131" s="47" t="s">
        <v>202</v>
      </c>
      <c r="B131" s="43" t="s">
        <v>97</v>
      </c>
      <c r="C131" s="43" t="s">
        <v>276</v>
      </c>
      <c r="D131" s="43" t="s">
        <v>199</v>
      </c>
      <c r="E131" s="43" t="s">
        <v>203</v>
      </c>
      <c r="F131" s="43"/>
      <c r="G131" s="46">
        <v>67600</v>
      </c>
      <c r="H131" s="51">
        <f t="shared" si="1"/>
        <v>67.599999999999994</v>
      </c>
    </row>
    <row r="132" spans="1:8" x14ac:dyDescent="0.2">
      <c r="A132" s="45" t="s">
        <v>52</v>
      </c>
      <c r="B132" s="43" t="s">
        <v>97</v>
      </c>
      <c r="C132" s="43" t="s">
        <v>276</v>
      </c>
      <c r="D132" s="43" t="s">
        <v>199</v>
      </c>
      <c r="E132" s="43" t="s">
        <v>203</v>
      </c>
      <c r="F132" s="43" t="s">
        <v>53</v>
      </c>
      <c r="G132" s="46">
        <v>67600</v>
      </c>
      <c r="H132" s="51">
        <f t="shared" si="1"/>
        <v>67.599999999999994</v>
      </c>
    </row>
    <row r="133" spans="1:8" hidden="1" x14ac:dyDescent="0.2">
      <c r="A133" s="45" t="s">
        <v>95</v>
      </c>
      <c r="B133" s="43" t="s">
        <v>97</v>
      </c>
      <c r="C133" s="43"/>
      <c r="D133" s="43" t="s">
        <v>199</v>
      </c>
      <c r="E133" s="43" t="s">
        <v>204</v>
      </c>
      <c r="F133" s="43"/>
      <c r="G133" s="46">
        <v>20000</v>
      </c>
      <c r="H133" s="51">
        <f t="shared" si="1"/>
        <v>20</v>
      </c>
    </row>
    <row r="134" spans="1:8" hidden="1" x14ac:dyDescent="0.2">
      <c r="A134" s="45" t="s">
        <v>104</v>
      </c>
      <c r="B134" s="43" t="s">
        <v>97</v>
      </c>
      <c r="C134" s="43"/>
      <c r="D134" s="43" t="s">
        <v>199</v>
      </c>
      <c r="E134" s="43" t="s">
        <v>204</v>
      </c>
      <c r="F134" s="43" t="s">
        <v>83</v>
      </c>
      <c r="G134" s="46">
        <v>20000</v>
      </c>
      <c r="H134" s="51">
        <f t="shared" si="1"/>
        <v>20</v>
      </c>
    </row>
    <row r="135" spans="1:8" x14ac:dyDescent="0.2">
      <c r="A135" s="45" t="s">
        <v>19</v>
      </c>
      <c r="B135" s="43" t="s">
        <v>97</v>
      </c>
      <c r="C135" s="43" t="s">
        <v>277</v>
      </c>
      <c r="D135" s="43" t="s">
        <v>205</v>
      </c>
      <c r="E135" s="43"/>
      <c r="F135" s="43"/>
      <c r="G135" s="46">
        <v>31978207.27</v>
      </c>
      <c r="H135" s="51">
        <f t="shared" si="1"/>
        <v>31978.207269999999</v>
      </c>
    </row>
    <row r="136" spans="1:8" ht="25.5" x14ac:dyDescent="0.2">
      <c r="A136" s="45" t="s">
        <v>206</v>
      </c>
      <c r="B136" s="43" t="s">
        <v>97</v>
      </c>
      <c r="C136" s="43" t="s">
        <v>277</v>
      </c>
      <c r="D136" s="43" t="s">
        <v>205</v>
      </c>
      <c r="E136" s="43" t="s">
        <v>207</v>
      </c>
      <c r="F136" s="43"/>
      <c r="G136" s="46">
        <v>31371637.16</v>
      </c>
      <c r="H136" s="51">
        <f t="shared" si="1"/>
        <v>31371.637159999998</v>
      </c>
    </row>
    <row r="137" spans="1:8" ht="25.5" x14ac:dyDescent="0.2">
      <c r="A137" s="45" t="s">
        <v>208</v>
      </c>
      <c r="B137" s="43" t="s">
        <v>97</v>
      </c>
      <c r="C137" s="43" t="s">
        <v>277</v>
      </c>
      <c r="D137" s="43" t="s">
        <v>205</v>
      </c>
      <c r="E137" s="43" t="s">
        <v>209</v>
      </c>
      <c r="F137" s="43"/>
      <c r="G137" s="46">
        <v>31371637.16</v>
      </c>
      <c r="H137" s="51">
        <f t="shared" si="1"/>
        <v>31371.637159999998</v>
      </c>
    </row>
    <row r="138" spans="1:8" ht="33" hidden="1" customHeight="1" x14ac:dyDescent="0.2">
      <c r="A138" s="45" t="s">
        <v>210</v>
      </c>
      <c r="B138" s="43" t="s">
        <v>97</v>
      </c>
      <c r="C138" s="43" t="s">
        <v>277</v>
      </c>
      <c r="D138" s="43" t="s">
        <v>205</v>
      </c>
      <c r="E138" s="43" t="s">
        <v>211</v>
      </c>
      <c r="F138" s="43"/>
      <c r="G138" s="46">
        <v>31371637.16</v>
      </c>
      <c r="H138" s="51">
        <f t="shared" si="1"/>
        <v>31371.637159999998</v>
      </c>
    </row>
    <row r="139" spans="1:8" ht="25.5" hidden="1" x14ac:dyDescent="0.2">
      <c r="A139" s="45" t="s">
        <v>212</v>
      </c>
      <c r="B139" s="43" t="s">
        <v>97</v>
      </c>
      <c r="C139" s="43" t="s">
        <v>277</v>
      </c>
      <c r="D139" s="43" t="s">
        <v>205</v>
      </c>
      <c r="E139" s="43" t="s">
        <v>213</v>
      </c>
      <c r="F139" s="43"/>
      <c r="G139" s="46">
        <v>17033629.41</v>
      </c>
      <c r="H139" s="51">
        <f t="shared" si="1"/>
        <v>17033.629410000001</v>
      </c>
    </row>
    <row r="140" spans="1:8" ht="25.5" x14ac:dyDescent="0.2">
      <c r="A140" s="45" t="s">
        <v>214</v>
      </c>
      <c r="B140" s="43" t="s">
        <v>97</v>
      </c>
      <c r="C140" s="43" t="s">
        <v>277</v>
      </c>
      <c r="D140" s="43" t="s">
        <v>205</v>
      </c>
      <c r="E140" s="43" t="s">
        <v>213</v>
      </c>
      <c r="F140" s="43" t="s">
        <v>215</v>
      </c>
      <c r="G140" s="46">
        <v>16249729.41</v>
      </c>
      <c r="H140" s="51">
        <f t="shared" si="1"/>
        <v>16249.72941</v>
      </c>
    </row>
    <row r="141" spans="1:8" x14ac:dyDescent="0.2">
      <c r="A141" s="45" t="s">
        <v>135</v>
      </c>
      <c r="B141" s="43" t="s">
        <v>97</v>
      </c>
      <c r="C141" s="43" t="s">
        <v>277</v>
      </c>
      <c r="D141" s="43" t="s">
        <v>205</v>
      </c>
      <c r="E141" s="43" t="s">
        <v>213</v>
      </c>
      <c r="F141" s="43" t="s">
        <v>136</v>
      </c>
      <c r="G141" s="46">
        <v>783900</v>
      </c>
      <c r="H141" s="51">
        <f t="shared" si="1"/>
        <v>783.9</v>
      </c>
    </row>
    <row r="142" spans="1:8" ht="25.5" x14ac:dyDescent="0.2">
      <c r="A142" s="45" t="s">
        <v>212</v>
      </c>
      <c r="B142" s="43" t="s">
        <v>97</v>
      </c>
      <c r="C142" s="43" t="s">
        <v>277</v>
      </c>
      <c r="D142" s="43" t="s">
        <v>205</v>
      </c>
      <c r="E142" s="43" t="s">
        <v>216</v>
      </c>
      <c r="F142" s="43"/>
      <c r="G142" s="46">
        <v>10429468.369999999</v>
      </c>
      <c r="H142" s="51">
        <f t="shared" si="1"/>
        <v>10429.468369999999</v>
      </c>
    </row>
    <row r="143" spans="1:8" ht="12" customHeight="1" x14ac:dyDescent="0.2">
      <c r="A143" s="45" t="s">
        <v>214</v>
      </c>
      <c r="B143" s="43" t="s">
        <v>97</v>
      </c>
      <c r="C143" s="43" t="s">
        <v>277</v>
      </c>
      <c r="D143" s="43" t="s">
        <v>205</v>
      </c>
      <c r="E143" s="43" t="s">
        <v>216</v>
      </c>
      <c r="F143" s="43" t="s">
        <v>215</v>
      </c>
      <c r="G143" s="46">
        <v>10101868.369999999</v>
      </c>
      <c r="H143" s="51">
        <f t="shared" ref="H143:H206" si="2">G143/1000</f>
        <v>10101.868369999998</v>
      </c>
    </row>
    <row r="144" spans="1:8" x14ac:dyDescent="0.2">
      <c r="A144" s="45" t="s">
        <v>135</v>
      </c>
      <c r="B144" s="43" t="s">
        <v>97</v>
      </c>
      <c r="C144" s="43" t="s">
        <v>277</v>
      </c>
      <c r="D144" s="43" t="s">
        <v>205</v>
      </c>
      <c r="E144" s="43" t="s">
        <v>216</v>
      </c>
      <c r="F144" s="43" t="s">
        <v>136</v>
      </c>
      <c r="G144" s="46">
        <v>327600</v>
      </c>
      <c r="H144" s="51">
        <f t="shared" si="2"/>
        <v>327.60000000000002</v>
      </c>
    </row>
    <row r="145" spans="1:8" ht="25.5" x14ac:dyDescent="0.2">
      <c r="A145" s="45" t="s">
        <v>212</v>
      </c>
      <c r="B145" s="43" t="s">
        <v>97</v>
      </c>
      <c r="C145" s="43" t="s">
        <v>277</v>
      </c>
      <c r="D145" s="43" t="s">
        <v>205</v>
      </c>
      <c r="E145" s="43" t="s">
        <v>217</v>
      </c>
      <c r="F145" s="43"/>
      <c r="G145" s="46">
        <v>3908539.38</v>
      </c>
      <c r="H145" s="51">
        <f t="shared" si="2"/>
        <v>3908.5393799999997</v>
      </c>
    </row>
    <row r="146" spans="1:8" ht="25.5" customHeight="1" x14ac:dyDescent="0.2">
      <c r="A146" s="45" t="s">
        <v>214</v>
      </c>
      <c r="B146" s="43" t="s">
        <v>97</v>
      </c>
      <c r="C146" s="43" t="s">
        <v>277</v>
      </c>
      <c r="D146" s="43" t="s">
        <v>205</v>
      </c>
      <c r="E146" s="43" t="s">
        <v>217</v>
      </c>
      <c r="F146" s="43" t="s">
        <v>215</v>
      </c>
      <c r="G146" s="46">
        <v>3850039.38</v>
      </c>
      <c r="H146" s="51">
        <f t="shared" si="2"/>
        <v>3850.0393799999997</v>
      </c>
    </row>
    <row r="147" spans="1:8" x14ac:dyDescent="0.2">
      <c r="A147" s="45" t="s">
        <v>135</v>
      </c>
      <c r="B147" s="43" t="s">
        <v>97</v>
      </c>
      <c r="C147" s="43" t="s">
        <v>277</v>
      </c>
      <c r="D147" s="43" t="s">
        <v>205</v>
      </c>
      <c r="E147" s="43" t="s">
        <v>217</v>
      </c>
      <c r="F147" s="43" t="s">
        <v>136</v>
      </c>
      <c r="G147" s="46">
        <v>58500</v>
      </c>
      <c r="H147" s="51">
        <f t="shared" si="2"/>
        <v>58.5</v>
      </c>
    </row>
    <row r="148" spans="1:8" ht="51" x14ac:dyDescent="0.2">
      <c r="A148" s="45" t="s">
        <v>218</v>
      </c>
      <c r="B148" s="43" t="s">
        <v>97</v>
      </c>
      <c r="C148" s="43" t="s">
        <v>277</v>
      </c>
      <c r="D148" s="43" t="s">
        <v>205</v>
      </c>
      <c r="E148" s="43" t="s">
        <v>219</v>
      </c>
      <c r="F148" s="43"/>
      <c r="G148" s="46">
        <v>256553.48</v>
      </c>
      <c r="H148" s="51">
        <f t="shared" si="2"/>
        <v>256.55348000000004</v>
      </c>
    </row>
    <row r="149" spans="1:8" ht="25.5" x14ac:dyDescent="0.2">
      <c r="A149" s="45" t="s">
        <v>220</v>
      </c>
      <c r="B149" s="43" t="s">
        <v>97</v>
      </c>
      <c r="C149" s="43" t="s">
        <v>277</v>
      </c>
      <c r="D149" s="43" t="s">
        <v>205</v>
      </c>
      <c r="E149" s="43" t="s">
        <v>221</v>
      </c>
      <c r="F149" s="43"/>
      <c r="G149" s="46">
        <v>256553.48</v>
      </c>
      <c r="H149" s="51">
        <f t="shared" si="2"/>
        <v>256.55348000000004</v>
      </c>
    </row>
    <row r="150" spans="1:8" ht="25.5" x14ac:dyDescent="0.2">
      <c r="A150" s="45" t="s">
        <v>222</v>
      </c>
      <c r="B150" s="43" t="s">
        <v>97</v>
      </c>
      <c r="C150" s="43" t="s">
        <v>277</v>
      </c>
      <c r="D150" s="43" t="s">
        <v>205</v>
      </c>
      <c r="E150" s="43" t="s">
        <v>223</v>
      </c>
      <c r="F150" s="43"/>
      <c r="G150" s="46">
        <v>256553.48</v>
      </c>
      <c r="H150" s="51">
        <f t="shared" si="2"/>
        <v>256.55348000000004</v>
      </c>
    </row>
    <row r="151" spans="1:8" x14ac:dyDescent="0.2">
      <c r="A151" s="45" t="s">
        <v>64</v>
      </c>
      <c r="B151" s="43" t="s">
        <v>97</v>
      </c>
      <c r="C151" s="43" t="s">
        <v>277</v>
      </c>
      <c r="D151" s="43" t="s">
        <v>205</v>
      </c>
      <c r="E151" s="43" t="s">
        <v>224</v>
      </c>
      <c r="F151" s="43"/>
      <c r="G151" s="46">
        <v>256553.48</v>
      </c>
      <c r="H151" s="51">
        <f t="shared" si="2"/>
        <v>256.55348000000004</v>
      </c>
    </row>
    <row r="152" spans="1:8" x14ac:dyDescent="0.2">
      <c r="A152" s="45" t="s">
        <v>104</v>
      </c>
      <c r="B152" s="43" t="s">
        <v>97</v>
      </c>
      <c r="C152" s="43" t="s">
        <v>277</v>
      </c>
      <c r="D152" s="43" t="s">
        <v>205</v>
      </c>
      <c r="E152" s="43" t="s">
        <v>224</v>
      </c>
      <c r="F152" s="43" t="s">
        <v>83</v>
      </c>
      <c r="G152" s="46">
        <v>256553.48</v>
      </c>
      <c r="H152" s="51">
        <f t="shared" si="2"/>
        <v>256.55348000000004</v>
      </c>
    </row>
    <row r="153" spans="1:8" x14ac:dyDescent="0.2">
      <c r="A153" s="45" t="s">
        <v>55</v>
      </c>
      <c r="B153" s="43" t="s">
        <v>97</v>
      </c>
      <c r="C153" s="43" t="s">
        <v>277</v>
      </c>
      <c r="D153" s="43" t="s">
        <v>205</v>
      </c>
      <c r="E153" s="43" t="s">
        <v>120</v>
      </c>
      <c r="F153" s="43"/>
      <c r="G153" s="46">
        <v>350016.63</v>
      </c>
      <c r="H153" s="51">
        <f t="shared" si="2"/>
        <v>350.01663000000002</v>
      </c>
    </row>
    <row r="154" spans="1:8" x14ac:dyDescent="0.2">
      <c r="A154" s="45" t="s">
        <v>55</v>
      </c>
      <c r="B154" s="43" t="s">
        <v>97</v>
      </c>
      <c r="C154" s="43" t="s">
        <v>277</v>
      </c>
      <c r="D154" s="43" t="s">
        <v>205</v>
      </c>
      <c r="E154" s="43" t="s">
        <v>121</v>
      </c>
      <c r="F154" s="43"/>
      <c r="G154" s="46">
        <v>350016.63</v>
      </c>
      <c r="H154" s="51">
        <f t="shared" si="2"/>
        <v>350.01663000000002</v>
      </c>
    </row>
    <row r="155" spans="1:8" x14ac:dyDescent="0.2">
      <c r="A155" s="45" t="s">
        <v>101</v>
      </c>
      <c r="B155" s="43" t="s">
        <v>97</v>
      </c>
      <c r="C155" s="43" t="s">
        <v>277</v>
      </c>
      <c r="D155" s="43" t="s">
        <v>205</v>
      </c>
      <c r="E155" s="43" t="s">
        <v>122</v>
      </c>
      <c r="F155" s="43"/>
      <c r="G155" s="46">
        <v>350016.63</v>
      </c>
      <c r="H155" s="51">
        <f t="shared" si="2"/>
        <v>350.01663000000002</v>
      </c>
    </row>
    <row r="156" spans="1:8" x14ac:dyDescent="0.2">
      <c r="A156" s="45" t="s">
        <v>82</v>
      </c>
      <c r="B156" s="43" t="s">
        <v>97</v>
      </c>
      <c r="C156" s="43" t="s">
        <v>277</v>
      </c>
      <c r="D156" s="43" t="s">
        <v>205</v>
      </c>
      <c r="E156" s="43" t="s">
        <v>225</v>
      </c>
      <c r="F156" s="43"/>
      <c r="G156" s="46">
        <v>322981.7</v>
      </c>
      <c r="H156" s="51">
        <f t="shared" si="2"/>
        <v>322.98169999999999</v>
      </c>
    </row>
    <row r="157" spans="1:8" x14ac:dyDescent="0.2">
      <c r="A157" s="45" t="s">
        <v>104</v>
      </c>
      <c r="B157" s="43" t="s">
        <v>97</v>
      </c>
      <c r="C157" s="43" t="s">
        <v>277</v>
      </c>
      <c r="D157" s="43" t="s">
        <v>205</v>
      </c>
      <c r="E157" s="43" t="s">
        <v>225</v>
      </c>
      <c r="F157" s="43" t="s">
        <v>83</v>
      </c>
      <c r="G157" s="46">
        <v>322981.7</v>
      </c>
      <c r="H157" s="51">
        <f t="shared" si="2"/>
        <v>322.98169999999999</v>
      </c>
    </row>
    <row r="158" spans="1:8" ht="25.5" x14ac:dyDescent="0.2">
      <c r="A158" s="45" t="s">
        <v>226</v>
      </c>
      <c r="B158" s="43" t="s">
        <v>97</v>
      </c>
      <c r="C158" s="43" t="s">
        <v>277</v>
      </c>
      <c r="D158" s="43" t="s">
        <v>205</v>
      </c>
      <c r="E158" s="43" t="s">
        <v>227</v>
      </c>
      <c r="F158" s="43"/>
      <c r="G158" s="46">
        <v>27034.93</v>
      </c>
      <c r="H158" s="51">
        <f t="shared" si="2"/>
        <v>27.034929999999999</v>
      </c>
    </row>
    <row r="159" spans="1:8" hidden="1" x14ac:dyDescent="0.2">
      <c r="A159" s="45" t="s">
        <v>135</v>
      </c>
      <c r="B159" s="43" t="s">
        <v>97</v>
      </c>
      <c r="C159" s="43" t="s">
        <v>277</v>
      </c>
      <c r="D159" s="43" t="s">
        <v>205</v>
      </c>
      <c r="E159" s="43" t="s">
        <v>227</v>
      </c>
      <c r="F159" s="43" t="s">
        <v>136</v>
      </c>
      <c r="G159" s="46">
        <v>27034.93</v>
      </c>
      <c r="H159" s="51">
        <f t="shared" si="2"/>
        <v>27.034929999999999</v>
      </c>
    </row>
    <row r="160" spans="1:8" hidden="1" x14ac:dyDescent="0.2">
      <c r="A160" s="45" t="s">
        <v>7</v>
      </c>
      <c r="B160" s="43" t="s">
        <v>97</v>
      </c>
      <c r="C160" s="43" t="s">
        <v>277</v>
      </c>
      <c r="D160" s="43" t="s">
        <v>228</v>
      </c>
      <c r="E160" s="43"/>
      <c r="F160" s="43"/>
      <c r="G160" s="46">
        <v>387533.23</v>
      </c>
      <c r="H160" s="51">
        <f t="shared" si="2"/>
        <v>387.53323</v>
      </c>
    </row>
    <row r="161" spans="1:9" hidden="1" x14ac:dyDescent="0.2">
      <c r="A161" s="45" t="s">
        <v>55</v>
      </c>
      <c r="B161" s="43" t="s">
        <v>97</v>
      </c>
      <c r="C161" s="43" t="s">
        <v>277</v>
      </c>
      <c r="D161" s="43" t="s">
        <v>228</v>
      </c>
      <c r="E161" s="43" t="s">
        <v>120</v>
      </c>
      <c r="F161" s="43"/>
      <c r="G161" s="46">
        <v>387533.23</v>
      </c>
      <c r="H161" s="51">
        <f t="shared" si="2"/>
        <v>387.53323</v>
      </c>
      <c r="I161" s="16"/>
    </row>
    <row r="162" spans="1:9" ht="42.75" hidden="1" customHeight="1" x14ac:dyDescent="0.2">
      <c r="A162" s="45" t="s">
        <v>55</v>
      </c>
      <c r="B162" s="43" t="s">
        <v>97</v>
      </c>
      <c r="C162" s="43" t="s">
        <v>277</v>
      </c>
      <c r="D162" s="43" t="s">
        <v>228</v>
      </c>
      <c r="E162" s="43" t="s">
        <v>121</v>
      </c>
      <c r="F162" s="43"/>
      <c r="G162" s="46">
        <v>387533.23</v>
      </c>
      <c r="H162" s="51">
        <f t="shared" si="2"/>
        <v>387.53323</v>
      </c>
    </row>
    <row r="163" spans="1:9" ht="25.5" customHeight="1" x14ac:dyDescent="0.2">
      <c r="A163" s="45" t="s">
        <v>101</v>
      </c>
      <c r="B163" s="43" t="s">
        <v>97</v>
      </c>
      <c r="C163" s="43" t="s">
        <v>277</v>
      </c>
      <c r="D163" s="43" t="s">
        <v>228</v>
      </c>
      <c r="E163" s="43" t="s">
        <v>122</v>
      </c>
      <c r="F163" s="43"/>
      <c r="G163" s="46">
        <v>387533.23</v>
      </c>
      <c r="H163" s="51">
        <f t="shared" si="2"/>
        <v>387.53323</v>
      </c>
    </row>
    <row r="164" spans="1:9" ht="26.25" customHeight="1" x14ac:dyDescent="0.2">
      <c r="A164" s="45" t="s">
        <v>200</v>
      </c>
      <c r="B164" s="43" t="s">
        <v>97</v>
      </c>
      <c r="C164" s="43" t="s">
        <v>277</v>
      </c>
      <c r="D164" s="43" t="s">
        <v>228</v>
      </c>
      <c r="E164" s="43" t="s">
        <v>201</v>
      </c>
      <c r="F164" s="43"/>
      <c r="G164" s="46">
        <v>270000</v>
      </c>
      <c r="H164" s="51">
        <f t="shared" si="2"/>
        <v>270</v>
      </c>
    </row>
    <row r="165" spans="1:9" x14ac:dyDescent="0.2">
      <c r="A165" s="45" t="s">
        <v>104</v>
      </c>
      <c r="B165" s="43" t="s">
        <v>97</v>
      </c>
      <c r="C165" s="43" t="s">
        <v>277</v>
      </c>
      <c r="D165" s="43" t="s">
        <v>228</v>
      </c>
      <c r="E165" s="43" t="s">
        <v>201</v>
      </c>
      <c r="F165" s="43" t="s">
        <v>83</v>
      </c>
      <c r="G165" s="46">
        <v>270000</v>
      </c>
      <c r="H165" s="51">
        <f t="shared" si="2"/>
        <v>270</v>
      </c>
    </row>
    <row r="166" spans="1:9" ht="25.5" hidden="1" x14ac:dyDescent="0.2">
      <c r="A166" s="45" t="s">
        <v>226</v>
      </c>
      <c r="B166" s="43" t="s">
        <v>97</v>
      </c>
      <c r="C166" s="43" t="s">
        <v>277</v>
      </c>
      <c r="D166" s="43" t="s">
        <v>228</v>
      </c>
      <c r="E166" s="43" t="s">
        <v>227</v>
      </c>
      <c r="F166" s="43"/>
      <c r="G166" s="46">
        <v>117533.23</v>
      </c>
      <c r="H166" s="51">
        <f t="shared" si="2"/>
        <v>117.53322999999999</v>
      </c>
      <c r="I166" s="16"/>
    </row>
    <row r="167" spans="1:9" hidden="1" x14ac:dyDescent="0.2">
      <c r="A167" s="45" t="s">
        <v>104</v>
      </c>
      <c r="B167" s="43" t="s">
        <v>97</v>
      </c>
      <c r="C167" s="43" t="s">
        <v>277</v>
      </c>
      <c r="D167" s="43" t="s">
        <v>228</v>
      </c>
      <c r="E167" s="43" t="s">
        <v>227</v>
      </c>
      <c r="F167" s="43" t="s">
        <v>83</v>
      </c>
      <c r="G167" s="46">
        <v>80907.37</v>
      </c>
      <c r="H167" s="51">
        <f t="shared" si="2"/>
        <v>80.90737</v>
      </c>
    </row>
    <row r="168" spans="1:9" ht="25.5" x14ac:dyDescent="0.2">
      <c r="A168" s="45" t="s">
        <v>133</v>
      </c>
      <c r="B168" s="43" t="s">
        <v>97</v>
      </c>
      <c r="C168" s="43" t="s">
        <v>277</v>
      </c>
      <c r="D168" s="43" t="s">
        <v>228</v>
      </c>
      <c r="E168" s="43" t="s">
        <v>227</v>
      </c>
      <c r="F168" s="43" t="s">
        <v>134</v>
      </c>
      <c r="G168" s="46">
        <v>30625.86</v>
      </c>
      <c r="H168" s="51">
        <f t="shared" si="2"/>
        <v>30.625859999999999</v>
      </c>
    </row>
    <row r="169" spans="1:9" x14ac:dyDescent="0.2">
      <c r="A169" s="45" t="s">
        <v>229</v>
      </c>
      <c r="B169" s="43" t="s">
        <v>97</v>
      </c>
      <c r="C169" s="43" t="s">
        <v>277</v>
      </c>
      <c r="D169" s="43" t="s">
        <v>228</v>
      </c>
      <c r="E169" s="43" t="s">
        <v>227</v>
      </c>
      <c r="F169" s="43" t="s">
        <v>230</v>
      </c>
      <c r="G169" s="46">
        <v>6000</v>
      </c>
      <c r="H169" s="51">
        <f t="shared" si="2"/>
        <v>6</v>
      </c>
    </row>
    <row r="170" spans="1:9" x14ac:dyDescent="0.2">
      <c r="A170" s="45" t="s">
        <v>20</v>
      </c>
      <c r="B170" s="43" t="s">
        <v>97</v>
      </c>
      <c r="C170" s="43" t="s">
        <v>277</v>
      </c>
      <c r="D170" s="43" t="s">
        <v>231</v>
      </c>
      <c r="E170" s="43"/>
      <c r="F170" s="43"/>
      <c r="G170" s="46">
        <v>12124386.539999999</v>
      </c>
      <c r="H170" s="51">
        <f t="shared" si="2"/>
        <v>12124.38654</v>
      </c>
    </row>
    <row r="171" spans="1:9" ht="51" x14ac:dyDescent="0.2">
      <c r="A171" s="45" t="s">
        <v>218</v>
      </c>
      <c r="B171" s="43" t="s">
        <v>97</v>
      </c>
      <c r="C171" s="43" t="s">
        <v>277</v>
      </c>
      <c r="D171" s="43" t="s">
        <v>231</v>
      </c>
      <c r="E171" s="43" t="s">
        <v>219</v>
      </c>
      <c r="F171" s="43"/>
      <c r="G171" s="46">
        <v>11985593.34</v>
      </c>
      <c r="H171" s="51">
        <f t="shared" si="2"/>
        <v>11985.593339999999</v>
      </c>
    </row>
    <row r="172" spans="1:9" ht="25.5" hidden="1" x14ac:dyDescent="0.2">
      <c r="A172" s="45" t="s">
        <v>220</v>
      </c>
      <c r="B172" s="43" t="s">
        <v>97</v>
      </c>
      <c r="C172" s="43" t="s">
        <v>277</v>
      </c>
      <c r="D172" s="43" t="s">
        <v>231</v>
      </c>
      <c r="E172" s="43" t="s">
        <v>221</v>
      </c>
      <c r="F172" s="43"/>
      <c r="G172" s="46">
        <v>11985593.34</v>
      </c>
      <c r="H172" s="51">
        <f t="shared" si="2"/>
        <v>11985.593339999999</v>
      </c>
    </row>
    <row r="173" spans="1:9" hidden="1" x14ac:dyDescent="0.2">
      <c r="A173" s="45" t="s">
        <v>67</v>
      </c>
      <c r="B173" s="43" t="s">
        <v>97</v>
      </c>
      <c r="C173" s="43" t="s">
        <v>277</v>
      </c>
      <c r="D173" s="43" t="s">
        <v>231</v>
      </c>
      <c r="E173" s="43" t="s">
        <v>232</v>
      </c>
      <c r="F173" s="43"/>
      <c r="G173" s="46">
        <v>4340372.7</v>
      </c>
      <c r="H173" s="51">
        <f t="shared" si="2"/>
        <v>4340.3726999999999</v>
      </c>
    </row>
    <row r="174" spans="1:9" hidden="1" x14ac:dyDescent="0.2">
      <c r="A174" s="45" t="s">
        <v>59</v>
      </c>
      <c r="B174" s="43" t="s">
        <v>97</v>
      </c>
      <c r="C174" s="43" t="s">
        <v>277</v>
      </c>
      <c r="D174" s="43" t="s">
        <v>231</v>
      </c>
      <c r="E174" s="43" t="s">
        <v>233</v>
      </c>
      <c r="F174" s="43"/>
      <c r="G174" s="46">
        <v>4340372.7</v>
      </c>
      <c r="H174" s="51">
        <f t="shared" si="2"/>
        <v>4340.3726999999999</v>
      </c>
    </row>
    <row r="175" spans="1:9" hidden="1" x14ac:dyDescent="0.2">
      <c r="A175" s="45" t="s">
        <v>104</v>
      </c>
      <c r="B175" s="43" t="s">
        <v>97</v>
      </c>
      <c r="C175" s="43" t="s">
        <v>277</v>
      </c>
      <c r="D175" s="43" t="s">
        <v>231</v>
      </c>
      <c r="E175" s="43" t="s">
        <v>233</v>
      </c>
      <c r="F175" s="43" t="s">
        <v>83</v>
      </c>
      <c r="G175" s="46">
        <v>4340372.7</v>
      </c>
      <c r="H175" s="51">
        <f t="shared" si="2"/>
        <v>4340.3726999999999</v>
      </c>
    </row>
    <row r="176" spans="1:9" hidden="1" x14ac:dyDescent="0.2">
      <c r="A176" s="45" t="s">
        <v>69</v>
      </c>
      <c r="B176" s="43" t="s">
        <v>97</v>
      </c>
      <c r="C176" s="43" t="s">
        <v>277</v>
      </c>
      <c r="D176" s="43" t="s">
        <v>231</v>
      </c>
      <c r="E176" s="43" t="s">
        <v>234</v>
      </c>
      <c r="F176" s="43"/>
      <c r="G176" s="46">
        <v>7454220.6399999997</v>
      </c>
      <c r="H176" s="51">
        <f t="shared" si="2"/>
        <v>7454.2206399999995</v>
      </c>
    </row>
    <row r="177" spans="1:8" ht="25.5" hidden="1" x14ac:dyDescent="0.2">
      <c r="A177" s="45" t="s">
        <v>200</v>
      </c>
      <c r="B177" s="43" t="s">
        <v>97</v>
      </c>
      <c r="C177" s="43" t="s">
        <v>277</v>
      </c>
      <c r="D177" s="43" t="s">
        <v>231</v>
      </c>
      <c r="E177" s="43" t="s">
        <v>235</v>
      </c>
      <c r="F177" s="43"/>
      <c r="G177" s="46">
        <v>1781691</v>
      </c>
      <c r="H177" s="51">
        <f t="shared" si="2"/>
        <v>1781.691</v>
      </c>
    </row>
    <row r="178" spans="1:8" x14ac:dyDescent="0.2">
      <c r="A178" s="45" t="s">
        <v>104</v>
      </c>
      <c r="B178" s="43" t="s">
        <v>97</v>
      </c>
      <c r="C178" s="43" t="s">
        <v>277</v>
      </c>
      <c r="D178" s="43" t="s">
        <v>231</v>
      </c>
      <c r="E178" s="43" t="s">
        <v>235</v>
      </c>
      <c r="F178" s="43" t="s">
        <v>83</v>
      </c>
      <c r="G178" s="46">
        <v>1781691</v>
      </c>
      <c r="H178" s="51">
        <f t="shared" si="2"/>
        <v>1781.691</v>
      </c>
    </row>
    <row r="179" spans="1:8" x14ac:dyDescent="0.2">
      <c r="A179" s="45" t="s">
        <v>236</v>
      </c>
      <c r="B179" s="43" t="s">
        <v>97</v>
      </c>
      <c r="C179" s="43" t="s">
        <v>277</v>
      </c>
      <c r="D179" s="43" t="s">
        <v>231</v>
      </c>
      <c r="E179" s="43" t="s">
        <v>237</v>
      </c>
      <c r="F179" s="43"/>
      <c r="G179" s="46">
        <v>5672529.6399999997</v>
      </c>
      <c r="H179" s="51">
        <f t="shared" si="2"/>
        <v>5672.5296399999997</v>
      </c>
    </row>
    <row r="180" spans="1:8" ht="24.75" customHeight="1" x14ac:dyDescent="0.2">
      <c r="A180" s="45" t="s">
        <v>104</v>
      </c>
      <c r="B180" s="43" t="s">
        <v>97</v>
      </c>
      <c r="C180" s="43" t="s">
        <v>277</v>
      </c>
      <c r="D180" s="43" t="s">
        <v>231</v>
      </c>
      <c r="E180" s="43" t="s">
        <v>237</v>
      </c>
      <c r="F180" s="43" t="s">
        <v>83</v>
      </c>
      <c r="G180" s="46">
        <v>5672529.6399999997</v>
      </c>
      <c r="H180" s="51">
        <f t="shared" si="2"/>
        <v>5672.5296399999997</v>
      </c>
    </row>
    <row r="181" spans="1:8" ht="24.75" customHeight="1" x14ac:dyDescent="0.2">
      <c r="A181" s="45" t="s">
        <v>68</v>
      </c>
      <c r="B181" s="43" t="s">
        <v>97</v>
      </c>
      <c r="C181" s="43" t="s">
        <v>277</v>
      </c>
      <c r="D181" s="43" t="s">
        <v>231</v>
      </c>
      <c r="E181" s="43" t="s">
        <v>238</v>
      </c>
      <c r="F181" s="43"/>
      <c r="G181" s="46">
        <v>191000</v>
      </c>
      <c r="H181" s="51">
        <f t="shared" si="2"/>
        <v>191</v>
      </c>
    </row>
    <row r="182" spans="1:8" ht="24.75" customHeight="1" x14ac:dyDescent="0.2">
      <c r="A182" s="45" t="s">
        <v>60</v>
      </c>
      <c r="B182" s="43" t="s">
        <v>97</v>
      </c>
      <c r="C182" s="43" t="s">
        <v>277</v>
      </c>
      <c r="D182" s="43" t="s">
        <v>231</v>
      </c>
      <c r="E182" s="43" t="s">
        <v>239</v>
      </c>
      <c r="F182" s="43"/>
      <c r="G182" s="46">
        <v>191000</v>
      </c>
      <c r="H182" s="51">
        <f t="shared" si="2"/>
        <v>191</v>
      </c>
    </row>
    <row r="183" spans="1:8" ht="24.75" customHeight="1" x14ac:dyDescent="0.2">
      <c r="A183" s="45" t="s">
        <v>104</v>
      </c>
      <c r="B183" s="43" t="s">
        <v>97</v>
      </c>
      <c r="C183" s="43" t="s">
        <v>277</v>
      </c>
      <c r="D183" s="43" t="s">
        <v>231</v>
      </c>
      <c r="E183" s="43" t="s">
        <v>239</v>
      </c>
      <c r="F183" s="43" t="s">
        <v>83</v>
      </c>
      <c r="G183" s="46">
        <v>191000</v>
      </c>
      <c r="H183" s="51">
        <f t="shared" si="2"/>
        <v>191</v>
      </c>
    </row>
    <row r="184" spans="1:8" ht="24.75" customHeight="1" x14ac:dyDescent="0.2">
      <c r="A184" s="45" t="s">
        <v>55</v>
      </c>
      <c r="B184" s="43" t="s">
        <v>97</v>
      </c>
      <c r="C184" s="43" t="s">
        <v>277</v>
      </c>
      <c r="D184" s="43" t="s">
        <v>231</v>
      </c>
      <c r="E184" s="43" t="s">
        <v>120</v>
      </c>
      <c r="F184" s="43"/>
      <c r="G184" s="46">
        <v>138793.20000000001</v>
      </c>
      <c r="H184" s="51">
        <f t="shared" si="2"/>
        <v>138.79320000000001</v>
      </c>
    </row>
    <row r="185" spans="1:8" x14ac:dyDescent="0.2">
      <c r="A185" s="45" t="s">
        <v>55</v>
      </c>
      <c r="B185" s="43" t="s">
        <v>97</v>
      </c>
      <c r="C185" s="43" t="s">
        <v>277</v>
      </c>
      <c r="D185" s="43" t="s">
        <v>231</v>
      </c>
      <c r="E185" s="43" t="s">
        <v>121</v>
      </c>
      <c r="F185" s="43"/>
      <c r="G185" s="46">
        <v>138793.20000000001</v>
      </c>
      <c r="H185" s="51">
        <f t="shared" si="2"/>
        <v>138.79320000000001</v>
      </c>
    </row>
    <row r="186" spans="1:8" ht="18" customHeight="1" x14ac:dyDescent="0.2">
      <c r="A186" s="45" t="s">
        <v>101</v>
      </c>
      <c r="B186" s="43" t="s">
        <v>97</v>
      </c>
      <c r="C186" s="43" t="s">
        <v>277</v>
      </c>
      <c r="D186" s="43" t="s">
        <v>231</v>
      </c>
      <c r="E186" s="43" t="s">
        <v>122</v>
      </c>
      <c r="F186" s="43"/>
      <c r="G186" s="46">
        <v>138793.20000000001</v>
      </c>
      <c r="H186" s="51">
        <f t="shared" si="2"/>
        <v>138.79320000000001</v>
      </c>
    </row>
    <row r="187" spans="1:8" ht="21" customHeight="1" x14ac:dyDescent="0.2">
      <c r="A187" s="45" t="s">
        <v>61</v>
      </c>
      <c r="B187" s="43" t="s">
        <v>97</v>
      </c>
      <c r="C187" s="43" t="s">
        <v>277</v>
      </c>
      <c r="D187" s="43" t="s">
        <v>231</v>
      </c>
      <c r="E187" s="43" t="s">
        <v>240</v>
      </c>
      <c r="F187" s="43"/>
      <c r="G187" s="46">
        <v>138793.20000000001</v>
      </c>
      <c r="H187" s="51">
        <f t="shared" si="2"/>
        <v>138.79320000000001</v>
      </c>
    </row>
    <row r="188" spans="1:8" x14ac:dyDescent="0.2">
      <c r="A188" s="45" t="s">
        <v>104</v>
      </c>
      <c r="B188" s="43" t="s">
        <v>97</v>
      </c>
      <c r="C188" s="43" t="s">
        <v>277</v>
      </c>
      <c r="D188" s="43" t="s">
        <v>231</v>
      </c>
      <c r="E188" s="43" t="s">
        <v>240</v>
      </c>
      <c r="F188" s="43" t="s">
        <v>83</v>
      </c>
      <c r="G188" s="46">
        <v>138793.20000000001</v>
      </c>
      <c r="H188" s="51">
        <f t="shared" si="2"/>
        <v>138.79320000000001</v>
      </c>
    </row>
    <row r="189" spans="1:8" x14ac:dyDescent="0.2">
      <c r="A189" s="45" t="s">
        <v>11</v>
      </c>
      <c r="B189" s="43" t="s">
        <v>97</v>
      </c>
      <c r="C189" s="43" t="s">
        <v>278</v>
      </c>
      <c r="D189" s="43" t="s">
        <v>241</v>
      </c>
      <c r="E189" s="43"/>
      <c r="F189" s="43"/>
      <c r="G189" s="46">
        <v>6923257.0199999996</v>
      </c>
      <c r="H189" s="51">
        <f t="shared" si="2"/>
        <v>6923.2570199999991</v>
      </c>
    </row>
    <row r="190" spans="1:8" ht="25.5" x14ac:dyDescent="0.2">
      <c r="A190" s="45" t="s">
        <v>242</v>
      </c>
      <c r="B190" s="43" t="s">
        <v>97</v>
      </c>
      <c r="C190" s="43" t="s">
        <v>278</v>
      </c>
      <c r="D190" s="43" t="s">
        <v>241</v>
      </c>
      <c r="E190" s="43" t="s">
        <v>243</v>
      </c>
      <c r="F190" s="43"/>
      <c r="G190" s="46">
        <v>6923257.0199999996</v>
      </c>
      <c r="H190" s="51">
        <f t="shared" si="2"/>
        <v>6923.2570199999991</v>
      </c>
    </row>
    <row r="191" spans="1:8" ht="25.5" hidden="1" x14ac:dyDescent="0.2">
      <c r="A191" s="45" t="s">
        <v>244</v>
      </c>
      <c r="B191" s="43" t="s">
        <v>97</v>
      </c>
      <c r="C191" s="43" t="s">
        <v>278</v>
      </c>
      <c r="D191" s="43" t="s">
        <v>241</v>
      </c>
      <c r="E191" s="43" t="s">
        <v>245</v>
      </c>
      <c r="F191" s="43"/>
      <c r="G191" s="46">
        <v>6923257.0199999996</v>
      </c>
      <c r="H191" s="51">
        <f t="shared" si="2"/>
        <v>6923.2570199999991</v>
      </c>
    </row>
    <row r="192" spans="1:8" x14ac:dyDescent="0.2">
      <c r="A192" s="45" t="s">
        <v>246</v>
      </c>
      <c r="B192" s="43" t="s">
        <v>97</v>
      </c>
      <c r="C192" s="43" t="s">
        <v>278</v>
      </c>
      <c r="D192" s="43" t="s">
        <v>241</v>
      </c>
      <c r="E192" s="43" t="s">
        <v>247</v>
      </c>
      <c r="F192" s="43"/>
      <c r="G192" s="46">
        <v>6923257.0199999996</v>
      </c>
      <c r="H192" s="51">
        <f t="shared" si="2"/>
        <v>6923.2570199999991</v>
      </c>
    </row>
    <row r="193" spans="1:8" x14ac:dyDescent="0.2">
      <c r="A193" s="45" t="s">
        <v>62</v>
      </c>
      <c r="B193" s="43" t="s">
        <v>97</v>
      </c>
      <c r="C193" s="43" t="s">
        <v>278</v>
      </c>
      <c r="D193" s="43" t="s">
        <v>241</v>
      </c>
      <c r="E193" s="43" t="s">
        <v>248</v>
      </c>
      <c r="F193" s="43"/>
      <c r="G193" s="46">
        <v>4862768.03</v>
      </c>
      <c r="H193" s="51">
        <f t="shared" si="2"/>
        <v>4862.7680300000002</v>
      </c>
    </row>
    <row r="194" spans="1:8" x14ac:dyDescent="0.2">
      <c r="A194" s="45" t="s">
        <v>249</v>
      </c>
      <c r="B194" s="43" t="s">
        <v>97</v>
      </c>
      <c r="C194" s="43" t="s">
        <v>278</v>
      </c>
      <c r="D194" s="43" t="s">
        <v>241</v>
      </c>
      <c r="E194" s="43" t="s">
        <v>248</v>
      </c>
      <c r="F194" s="43" t="s">
        <v>250</v>
      </c>
      <c r="G194" s="46">
        <v>1708405.69</v>
      </c>
      <c r="H194" s="51">
        <f t="shared" si="2"/>
        <v>1708.40569</v>
      </c>
    </row>
    <row r="195" spans="1:8" ht="25.5" x14ac:dyDescent="0.2">
      <c r="A195" s="45" t="s">
        <v>251</v>
      </c>
      <c r="B195" s="43" t="s">
        <v>97</v>
      </c>
      <c r="C195" s="43" t="s">
        <v>278</v>
      </c>
      <c r="D195" s="43" t="s">
        <v>241</v>
      </c>
      <c r="E195" s="43" t="s">
        <v>248</v>
      </c>
      <c r="F195" s="43" t="s">
        <v>252</v>
      </c>
      <c r="G195" s="46">
        <v>4080</v>
      </c>
      <c r="H195" s="51">
        <f t="shared" si="2"/>
        <v>4.08</v>
      </c>
    </row>
    <row r="196" spans="1:8" ht="25.5" hidden="1" x14ac:dyDescent="0.2">
      <c r="A196" s="45" t="s">
        <v>253</v>
      </c>
      <c r="B196" s="43" t="s">
        <v>97</v>
      </c>
      <c r="C196" s="43" t="s">
        <v>278</v>
      </c>
      <c r="D196" s="43" t="s">
        <v>241</v>
      </c>
      <c r="E196" s="43" t="s">
        <v>248</v>
      </c>
      <c r="F196" s="43" t="s">
        <v>254</v>
      </c>
      <c r="G196" s="46">
        <v>514343.69</v>
      </c>
      <c r="H196" s="51">
        <f t="shared" si="2"/>
        <v>514.34369000000004</v>
      </c>
    </row>
    <row r="197" spans="1:8" ht="25.5" hidden="1" x14ac:dyDescent="0.2">
      <c r="A197" s="45" t="s">
        <v>118</v>
      </c>
      <c r="B197" s="43" t="s">
        <v>97</v>
      </c>
      <c r="C197" s="43" t="s">
        <v>278</v>
      </c>
      <c r="D197" s="43" t="s">
        <v>241</v>
      </c>
      <c r="E197" s="43" t="s">
        <v>248</v>
      </c>
      <c r="F197" s="43" t="s">
        <v>119</v>
      </c>
      <c r="G197" s="46">
        <v>141383.54</v>
      </c>
      <c r="H197" s="51">
        <f t="shared" si="2"/>
        <v>141.38354000000001</v>
      </c>
    </row>
    <row r="198" spans="1:8" hidden="1" x14ac:dyDescent="0.2">
      <c r="A198" s="45" t="s">
        <v>104</v>
      </c>
      <c r="B198" s="43" t="s">
        <v>97</v>
      </c>
      <c r="C198" s="43" t="s">
        <v>278</v>
      </c>
      <c r="D198" s="43" t="s">
        <v>241</v>
      </c>
      <c r="E198" s="43" t="s">
        <v>248</v>
      </c>
      <c r="F198" s="43" t="s">
        <v>83</v>
      </c>
      <c r="G198" s="46">
        <v>2494555.11</v>
      </c>
      <c r="H198" s="51">
        <f t="shared" si="2"/>
        <v>2494.5551099999998</v>
      </c>
    </row>
    <row r="199" spans="1:8" ht="25.5" hidden="1" x14ac:dyDescent="0.2">
      <c r="A199" s="45" t="s">
        <v>255</v>
      </c>
      <c r="B199" s="43" t="s">
        <v>97</v>
      </c>
      <c r="C199" s="43" t="s">
        <v>278</v>
      </c>
      <c r="D199" s="43" t="s">
        <v>241</v>
      </c>
      <c r="E199" s="43" t="s">
        <v>256</v>
      </c>
      <c r="F199" s="43"/>
      <c r="G199" s="46">
        <v>2060488.99</v>
      </c>
      <c r="H199" s="51">
        <f t="shared" si="2"/>
        <v>2060.4889899999998</v>
      </c>
    </row>
    <row r="200" spans="1:8" ht="18.75" customHeight="1" x14ac:dyDescent="0.2">
      <c r="A200" s="45" t="s">
        <v>249</v>
      </c>
      <c r="B200" s="43" t="s">
        <v>97</v>
      </c>
      <c r="C200" s="43" t="s">
        <v>278</v>
      </c>
      <c r="D200" s="43" t="s">
        <v>241</v>
      </c>
      <c r="E200" s="43" t="s">
        <v>256</v>
      </c>
      <c r="F200" s="43" t="s">
        <v>250</v>
      </c>
      <c r="G200" s="46">
        <v>1583741.3</v>
      </c>
      <c r="H200" s="51">
        <f t="shared" si="2"/>
        <v>1583.7413000000001</v>
      </c>
    </row>
    <row r="201" spans="1:8" ht="25.5" x14ac:dyDescent="0.2">
      <c r="A201" s="45" t="s">
        <v>253</v>
      </c>
      <c r="B201" s="43" t="s">
        <v>97</v>
      </c>
      <c r="C201" s="43" t="s">
        <v>278</v>
      </c>
      <c r="D201" s="43" t="s">
        <v>241</v>
      </c>
      <c r="E201" s="43" t="s">
        <v>256</v>
      </c>
      <c r="F201" s="43" t="s">
        <v>254</v>
      </c>
      <c r="G201" s="46">
        <v>476747.69</v>
      </c>
      <c r="H201" s="51">
        <f t="shared" si="2"/>
        <v>476.74768999999998</v>
      </c>
    </row>
    <row r="202" spans="1:8" x14ac:dyDescent="0.2">
      <c r="A202" s="45" t="s">
        <v>24</v>
      </c>
      <c r="B202" s="43" t="s">
        <v>97</v>
      </c>
      <c r="C202" s="43" t="s">
        <v>278</v>
      </c>
      <c r="D202" s="43" t="s">
        <v>257</v>
      </c>
      <c r="E202" s="43"/>
      <c r="F202" s="43"/>
      <c r="G202" s="46">
        <v>615727.02</v>
      </c>
      <c r="H202" s="51">
        <f t="shared" si="2"/>
        <v>615.72702000000004</v>
      </c>
    </row>
    <row r="203" spans="1:8" ht="25.5" x14ac:dyDescent="0.2">
      <c r="A203" s="45" t="s">
        <v>242</v>
      </c>
      <c r="B203" s="43" t="s">
        <v>97</v>
      </c>
      <c r="C203" s="43" t="s">
        <v>278</v>
      </c>
      <c r="D203" s="43" t="s">
        <v>257</v>
      </c>
      <c r="E203" s="43" t="s">
        <v>243</v>
      </c>
      <c r="F203" s="43"/>
      <c r="G203" s="46">
        <v>473410.02</v>
      </c>
      <c r="H203" s="51">
        <f t="shared" si="2"/>
        <v>473.41002000000003</v>
      </c>
    </row>
    <row r="204" spans="1:8" ht="25.5" x14ac:dyDescent="0.2">
      <c r="A204" s="45" t="s">
        <v>258</v>
      </c>
      <c r="B204" s="43" t="s">
        <v>97</v>
      </c>
      <c r="C204" s="43" t="s">
        <v>278</v>
      </c>
      <c r="D204" s="43" t="s">
        <v>257</v>
      </c>
      <c r="E204" s="43" t="s">
        <v>259</v>
      </c>
      <c r="F204" s="43"/>
      <c r="G204" s="46">
        <v>473410.02</v>
      </c>
      <c r="H204" s="51">
        <f t="shared" si="2"/>
        <v>473.41002000000003</v>
      </c>
    </row>
    <row r="205" spans="1:8" x14ac:dyDescent="0.2">
      <c r="A205" s="45" t="s">
        <v>65</v>
      </c>
      <c r="B205" s="43" t="s">
        <v>97</v>
      </c>
      <c r="C205" s="43" t="s">
        <v>278</v>
      </c>
      <c r="D205" s="43" t="s">
        <v>257</v>
      </c>
      <c r="E205" s="43" t="s">
        <v>260</v>
      </c>
      <c r="F205" s="43"/>
      <c r="G205" s="46">
        <v>473410.02</v>
      </c>
      <c r="H205" s="51">
        <f t="shared" si="2"/>
        <v>473.41002000000003</v>
      </c>
    </row>
    <row r="206" spans="1:8" x14ac:dyDescent="0.2">
      <c r="A206" s="45" t="s">
        <v>63</v>
      </c>
      <c r="B206" s="43" t="s">
        <v>97</v>
      </c>
      <c r="C206" s="43" t="s">
        <v>278</v>
      </c>
      <c r="D206" s="43" t="s">
        <v>257</v>
      </c>
      <c r="E206" s="43" t="s">
        <v>261</v>
      </c>
      <c r="F206" s="43"/>
      <c r="G206" s="46">
        <v>473410.02</v>
      </c>
      <c r="H206" s="51">
        <f t="shared" si="2"/>
        <v>473.41002000000003</v>
      </c>
    </row>
    <row r="207" spans="1:8" x14ac:dyDescent="0.2">
      <c r="A207" s="45" t="s">
        <v>104</v>
      </c>
      <c r="B207" s="43" t="s">
        <v>97</v>
      </c>
      <c r="C207" s="43" t="s">
        <v>278</v>
      </c>
      <c r="D207" s="43" t="s">
        <v>257</v>
      </c>
      <c r="E207" s="43" t="s">
        <v>261</v>
      </c>
      <c r="F207" s="43" t="s">
        <v>83</v>
      </c>
      <c r="G207" s="46">
        <v>473410.02</v>
      </c>
      <c r="H207" s="51">
        <f t="shared" ref="H207:H224" si="3">G207/1000</f>
        <v>473.41002000000003</v>
      </c>
    </row>
    <row r="208" spans="1:8" hidden="1" x14ac:dyDescent="0.2">
      <c r="A208" s="45" t="s">
        <v>55</v>
      </c>
      <c r="B208" s="43" t="s">
        <v>97</v>
      </c>
      <c r="C208" s="43" t="s">
        <v>278</v>
      </c>
      <c r="D208" s="43" t="s">
        <v>257</v>
      </c>
      <c r="E208" s="43" t="s">
        <v>120</v>
      </c>
      <c r="F208" s="43"/>
      <c r="G208" s="46">
        <v>142317</v>
      </c>
      <c r="H208" s="51">
        <f t="shared" si="3"/>
        <v>142.31700000000001</v>
      </c>
    </row>
    <row r="209" spans="1:8" hidden="1" x14ac:dyDescent="0.2">
      <c r="A209" s="45" t="s">
        <v>55</v>
      </c>
      <c r="B209" s="43" t="s">
        <v>97</v>
      </c>
      <c r="C209" s="43" t="s">
        <v>278</v>
      </c>
      <c r="D209" s="43" t="s">
        <v>257</v>
      </c>
      <c r="E209" s="43" t="s">
        <v>121</v>
      </c>
      <c r="F209" s="43"/>
      <c r="G209" s="46">
        <v>142317</v>
      </c>
      <c r="H209" s="51">
        <f t="shared" si="3"/>
        <v>142.31700000000001</v>
      </c>
    </row>
    <row r="210" spans="1:8" x14ac:dyDescent="0.2">
      <c r="A210" s="45" t="s">
        <v>101</v>
      </c>
      <c r="B210" s="43" t="s">
        <v>97</v>
      </c>
      <c r="C210" s="43" t="s">
        <v>278</v>
      </c>
      <c r="D210" s="43" t="s">
        <v>257</v>
      </c>
      <c r="E210" s="43" t="s">
        <v>122</v>
      </c>
      <c r="F210" s="43"/>
      <c r="G210" s="46">
        <v>142317</v>
      </c>
      <c r="H210" s="51">
        <f t="shared" si="3"/>
        <v>142.31700000000001</v>
      </c>
    </row>
    <row r="211" spans="1:8" x14ac:dyDescent="0.2">
      <c r="A211" s="45" t="s">
        <v>63</v>
      </c>
      <c r="B211" s="43" t="s">
        <v>97</v>
      </c>
      <c r="C211" s="43" t="s">
        <v>278</v>
      </c>
      <c r="D211" s="43" t="s">
        <v>257</v>
      </c>
      <c r="E211" s="43" t="s">
        <v>262</v>
      </c>
      <c r="F211" s="43"/>
      <c r="G211" s="46">
        <v>142317</v>
      </c>
      <c r="H211" s="51">
        <f t="shared" si="3"/>
        <v>142.31700000000001</v>
      </c>
    </row>
    <row r="212" spans="1:8" x14ac:dyDescent="0.2">
      <c r="A212" s="45" t="s">
        <v>229</v>
      </c>
      <c r="B212" s="43" t="s">
        <v>97</v>
      </c>
      <c r="C212" s="43" t="s">
        <v>278</v>
      </c>
      <c r="D212" s="43" t="s">
        <v>257</v>
      </c>
      <c r="E212" s="43" t="s">
        <v>262</v>
      </c>
      <c r="F212" s="43" t="s">
        <v>230</v>
      </c>
      <c r="G212" s="46">
        <v>142317</v>
      </c>
      <c r="H212" s="51">
        <f t="shared" si="3"/>
        <v>142.31700000000001</v>
      </c>
    </row>
    <row r="213" spans="1:8" x14ac:dyDescent="0.2">
      <c r="A213" s="45" t="s">
        <v>22</v>
      </c>
      <c r="B213" s="43" t="s">
        <v>97</v>
      </c>
      <c r="C213" s="43" t="s">
        <v>279</v>
      </c>
      <c r="D213" s="43" t="s">
        <v>263</v>
      </c>
      <c r="E213" s="43"/>
      <c r="F213" s="43"/>
      <c r="G213" s="46">
        <v>1282536</v>
      </c>
      <c r="H213" s="51">
        <f t="shared" si="3"/>
        <v>1282.5360000000001</v>
      </c>
    </row>
    <row r="214" spans="1:8" hidden="1" x14ac:dyDescent="0.2">
      <c r="A214" s="45" t="s">
        <v>55</v>
      </c>
      <c r="B214" s="43" t="s">
        <v>97</v>
      </c>
      <c r="C214" s="43"/>
      <c r="D214" s="43" t="s">
        <v>263</v>
      </c>
      <c r="E214" s="43" t="s">
        <v>120</v>
      </c>
      <c r="F214" s="43"/>
      <c r="G214" s="46">
        <v>1282536</v>
      </c>
      <c r="H214" s="51">
        <f t="shared" si="3"/>
        <v>1282.5360000000001</v>
      </c>
    </row>
    <row r="215" spans="1:8" hidden="1" x14ac:dyDescent="0.2">
      <c r="A215" s="45" t="s">
        <v>55</v>
      </c>
      <c r="B215" s="43" t="s">
        <v>97</v>
      </c>
      <c r="C215" s="43"/>
      <c r="D215" s="43" t="s">
        <v>263</v>
      </c>
      <c r="E215" s="43" t="s">
        <v>121</v>
      </c>
      <c r="F215" s="43"/>
      <c r="G215" s="46">
        <v>1282536</v>
      </c>
      <c r="H215" s="51">
        <f t="shared" si="3"/>
        <v>1282.5360000000001</v>
      </c>
    </row>
    <row r="216" spans="1:8" x14ac:dyDescent="0.2">
      <c r="A216" s="45" t="s">
        <v>101</v>
      </c>
      <c r="B216" s="43" t="s">
        <v>97</v>
      </c>
      <c r="C216" s="43" t="s">
        <v>279</v>
      </c>
      <c r="D216" s="43" t="s">
        <v>263</v>
      </c>
      <c r="E216" s="43" t="s">
        <v>122</v>
      </c>
      <c r="F216" s="43"/>
      <c r="G216" s="46">
        <v>1282536</v>
      </c>
      <c r="H216" s="51">
        <f t="shared" si="3"/>
        <v>1282.5360000000001</v>
      </c>
    </row>
    <row r="217" spans="1:8" x14ac:dyDescent="0.2">
      <c r="A217" s="45" t="s">
        <v>264</v>
      </c>
      <c r="B217" s="43" t="s">
        <v>97</v>
      </c>
      <c r="C217" s="43" t="s">
        <v>279</v>
      </c>
      <c r="D217" s="43" t="s">
        <v>263</v>
      </c>
      <c r="E217" s="43" t="s">
        <v>265</v>
      </c>
      <c r="F217" s="43"/>
      <c r="G217" s="46">
        <v>1282536</v>
      </c>
      <c r="H217" s="51">
        <f t="shared" si="3"/>
        <v>1282.5360000000001</v>
      </c>
    </row>
    <row r="218" spans="1:8" x14ac:dyDescent="0.2">
      <c r="A218" s="45" t="s">
        <v>266</v>
      </c>
      <c r="B218" s="43" t="s">
        <v>97</v>
      </c>
      <c r="C218" s="43" t="s">
        <v>279</v>
      </c>
      <c r="D218" s="43" t="s">
        <v>263</v>
      </c>
      <c r="E218" s="43" t="s">
        <v>265</v>
      </c>
      <c r="F218" s="43" t="s">
        <v>267</v>
      </c>
      <c r="G218" s="46">
        <v>1282536</v>
      </c>
      <c r="H218" s="51">
        <f t="shared" si="3"/>
        <v>1282.5360000000001</v>
      </c>
    </row>
    <row r="219" spans="1:8" hidden="1" x14ac:dyDescent="0.2">
      <c r="A219" s="45" t="s">
        <v>26</v>
      </c>
      <c r="B219" s="43" t="s">
        <v>97</v>
      </c>
      <c r="C219" s="43"/>
      <c r="D219" s="43" t="s">
        <v>268</v>
      </c>
      <c r="E219" s="43"/>
      <c r="F219" s="43"/>
      <c r="G219" s="46">
        <v>501754.65</v>
      </c>
      <c r="H219" s="51">
        <f t="shared" si="3"/>
        <v>501.75465000000003</v>
      </c>
    </row>
    <row r="220" spans="1:8" ht="25.5" hidden="1" x14ac:dyDescent="0.2">
      <c r="A220" s="45" t="s">
        <v>242</v>
      </c>
      <c r="B220" s="43" t="s">
        <v>97</v>
      </c>
      <c r="C220" s="43"/>
      <c r="D220" s="43" t="s">
        <v>268</v>
      </c>
      <c r="E220" s="43" t="s">
        <v>243</v>
      </c>
      <c r="F220" s="43"/>
      <c r="G220" s="46">
        <v>501754.65</v>
      </c>
      <c r="H220" s="51">
        <f t="shared" si="3"/>
        <v>501.75465000000003</v>
      </c>
    </row>
    <row r="221" spans="1:8" ht="25.5" hidden="1" x14ac:dyDescent="0.2">
      <c r="A221" s="45" t="s">
        <v>269</v>
      </c>
      <c r="B221" s="43" t="s">
        <v>97</v>
      </c>
      <c r="C221" s="43"/>
      <c r="D221" s="43" t="s">
        <v>268</v>
      </c>
      <c r="E221" s="43" t="s">
        <v>270</v>
      </c>
      <c r="F221" s="43"/>
      <c r="G221" s="46">
        <v>501754.65</v>
      </c>
      <c r="H221" s="51">
        <f t="shared" si="3"/>
        <v>501.75465000000003</v>
      </c>
    </row>
    <row r="222" spans="1:8" ht="29.25" customHeight="1" x14ac:dyDescent="0.2">
      <c r="A222" s="45" t="s">
        <v>66</v>
      </c>
      <c r="B222" s="43" t="s">
        <v>97</v>
      </c>
      <c r="C222" s="43" t="s">
        <v>280</v>
      </c>
      <c r="D222" s="43" t="s">
        <v>268</v>
      </c>
      <c r="E222" s="43" t="s">
        <v>271</v>
      </c>
      <c r="F222" s="43"/>
      <c r="G222" s="46">
        <v>501754.65</v>
      </c>
      <c r="H222" s="51">
        <f t="shared" si="3"/>
        <v>501.75465000000003</v>
      </c>
    </row>
    <row r="223" spans="1:8" x14ac:dyDescent="0.2">
      <c r="A223" s="45" t="s">
        <v>9</v>
      </c>
      <c r="B223" s="43" t="s">
        <v>97</v>
      </c>
      <c r="C223" s="43" t="s">
        <v>280</v>
      </c>
      <c r="D223" s="43" t="s">
        <v>268</v>
      </c>
      <c r="E223" s="43" t="s">
        <v>272</v>
      </c>
      <c r="F223" s="43"/>
      <c r="G223" s="46">
        <v>501754.65</v>
      </c>
      <c r="H223" s="51">
        <f t="shared" si="3"/>
        <v>501.75465000000003</v>
      </c>
    </row>
    <row r="224" spans="1:8" x14ac:dyDescent="0.2">
      <c r="A224" s="45" t="s">
        <v>104</v>
      </c>
      <c r="B224" s="43" t="s">
        <v>97</v>
      </c>
      <c r="C224" s="43" t="s">
        <v>280</v>
      </c>
      <c r="D224" s="43" t="s">
        <v>268</v>
      </c>
      <c r="E224" s="43" t="s">
        <v>272</v>
      </c>
      <c r="F224" s="43" t="s">
        <v>83</v>
      </c>
      <c r="G224" s="46">
        <v>501754.65</v>
      </c>
      <c r="H224" s="51">
        <f t="shared" si="3"/>
        <v>501.75465000000003</v>
      </c>
    </row>
    <row r="225" spans="1:1" x14ac:dyDescent="0.2">
      <c r="A225" s="29"/>
    </row>
    <row r="226" spans="1:1" x14ac:dyDescent="0.2">
      <c r="A226" s="29"/>
    </row>
    <row r="227" spans="1:1" x14ac:dyDescent="0.2">
      <c r="A227" s="29"/>
    </row>
    <row r="228" spans="1:1" x14ac:dyDescent="0.2">
      <c r="A228" s="29"/>
    </row>
  </sheetData>
  <mergeCells count="1">
    <mergeCell ref="A8:G8"/>
  </mergeCells>
  <phoneticPr fontId="0" type="noConversion"/>
  <pageMargins left="0.74803149606299213" right="0.19685039370078741" top="0.62992125984251968" bottom="0.62992125984251968" header="0.51181102362204722" footer="0.51181102362204722"/>
  <pageSetup paperSize="9" scale="86" fitToHeight="0" orientation="portrait" blackAndWhite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2</vt:lpstr>
      <vt:lpstr>3</vt:lpstr>
      <vt:lpstr>'2'!Заголовки_для_печати</vt:lpstr>
      <vt:lpstr>'3'!Заголовки_для_печати</vt:lpstr>
      <vt:lpstr>'2'!Область_печати</vt:lpstr>
      <vt:lpstr>'3'!Область_печати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</dc:creator>
  <cp:lastModifiedBy>sveta Stroeva</cp:lastModifiedBy>
  <cp:lastPrinted>2021-05-31T11:00:22Z</cp:lastPrinted>
  <dcterms:created xsi:type="dcterms:W3CDTF">2007-09-04T08:08:49Z</dcterms:created>
  <dcterms:modified xsi:type="dcterms:W3CDTF">2021-06-30T13:20:41Z</dcterms:modified>
</cp:coreProperties>
</file>