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541" yWindow="65476" windowWidth="13275" windowHeight="7005" tabRatio="440" activeTab="0"/>
  </bookViews>
  <sheets>
    <sheet name="Расходы" sheetId="1" r:id="rId1"/>
  </sheets>
  <definedNames>
    <definedName name="_xlnm.Print_Titles" localSheetId="0">'Расходы'!$10:$13</definedName>
  </definedNames>
  <calcPr fullCalcOnLoad="1"/>
</workbook>
</file>

<file path=xl/sharedStrings.xml><?xml version="1.0" encoding="utf-8"?>
<sst xmlns="http://schemas.openxmlformats.org/spreadsheetml/2006/main" count="89" uniqueCount="52">
  <si>
    <t>(тысяч рублей)</t>
  </si>
  <si>
    <t>Наименование</t>
  </si>
  <si>
    <t>Рз</t>
  </si>
  <si>
    <t>ПР</t>
  </si>
  <si>
    <t>Сумма</t>
  </si>
  <si>
    <t>Жилищно-коммунальное хозяйство</t>
  </si>
  <si>
    <t>Коммунальное хозяйство</t>
  </si>
  <si>
    <t>Физическая культура и спорт</t>
  </si>
  <si>
    <t>Функционирование законодательных (представительных)
 органов государственной власти и представительных органов муниципальных образований</t>
  </si>
  <si>
    <t>Культура</t>
  </si>
  <si>
    <t>Национальная оборона</t>
  </si>
  <si>
    <t/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</si>
  <si>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</si>
  <si>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</si>
  <si>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</si>
  <si>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 и вневойсковая подготовка</t>
  </si>
  <si>
    <t>Национальная  экономика</t>
  </si>
  <si>
    <t>Жилищное хозяйство</t>
  </si>
  <si>
    <t>Другие общегосударственные вопосы</t>
  </si>
  <si>
    <t xml:space="preserve">         в том числе</t>
  </si>
  <si>
    <t>Пенсионное обеспечение</t>
  </si>
  <si>
    <t>Другие вопросы в области культуры, кинематографии</t>
  </si>
  <si>
    <t>Социальная политика</t>
  </si>
  <si>
    <t>Другие вопросы в области физической культуры и спорта</t>
  </si>
  <si>
    <t>Предупреждение и ликвидация последствий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</si>
  <si>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</si>
  <si>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УТВЕРЖДЕНО</t>
  </si>
  <si>
    <t>Другие вопросы в области национальной экономики</t>
  </si>
  <si>
    <t>МО "Усть-Лужское сельское поселение"</t>
  </si>
  <si>
    <t>Культура, кинематография</t>
  </si>
  <si>
    <t>01</t>
  </si>
  <si>
    <t>00</t>
  </si>
  <si>
    <t>03</t>
  </si>
  <si>
    <t>04</t>
  </si>
  <si>
    <t>11</t>
  </si>
  <si>
    <t>13</t>
  </si>
  <si>
    <t>02</t>
  </si>
  <si>
    <t>09</t>
  </si>
  <si>
    <t>12</t>
  </si>
  <si>
    <t>05</t>
  </si>
  <si>
    <t>08</t>
  </si>
  <si>
    <t>10</t>
  </si>
  <si>
    <t>ВСЕГО РАСХОДОВ</t>
  </si>
  <si>
    <t>Дорожное хозяйство</t>
  </si>
  <si>
    <t>(приложение 2)</t>
  </si>
  <si>
    <t>из местного бюджета</t>
  </si>
  <si>
    <t>из других уровней бюджетов</t>
  </si>
  <si>
    <t>Социальное обеспечение населения</t>
  </si>
  <si>
    <t xml:space="preserve">Другие вопросы в области жилищно-коммунального хозяйства     </t>
  </si>
  <si>
    <t>№ 146-Р от 25 октября  2016 года</t>
  </si>
  <si>
    <t>Показатели исполнения расходов бюджета МО "Усть-Лужское сельское поселение" по разделам и подразделам классификации расходов бюджета за 9 месяцев 2016 года</t>
  </si>
  <si>
    <t>Распоряжением главы администрации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</si>
</sst>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38">
    <font>
      <sz val="10"/>
      <color indexed="8"/>
      <name val="Arial"/>
      <family val="0"/>
    </font>
    <font>
      <b/>
      <sz val="10"/>
      <name val="Arial Cyr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7" borderId="0" applyNumberFormat="0" applyBorder="0" applyAlignment="0" applyProtection="0"/>
    <xf numFmtId="0" fontId="25" fillId="10" borderId="0" applyNumberFormat="0" applyBorder="0" applyAlignment="0" applyProtection="0"/>
    <xf numFmtId="0" fontId="25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2" borderId="2" applyNumberFormat="0" applyAlignment="0" applyProtection="0"/>
    <xf numFmtId="0" fontId="29" fillId="2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0" borderId="7" applyNumberFormat="0" applyAlignment="0" applyProtection="0"/>
    <xf numFmtId="0" fontId="18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4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10" xfId="0" applyFont="1" applyFill="1" applyBorder="1" applyAlignment="1">
      <alignment/>
    </xf>
    <xf numFmtId="173" fontId="6" fillId="0" borderId="11" xfId="0" applyNumberFormat="1" applyFont="1" applyFill="1" applyBorder="1" applyAlignment="1">
      <alignment horizontal="right" wrapText="1"/>
    </xf>
    <xf numFmtId="0" fontId="5" fillId="0" borderId="12" xfId="0" applyFont="1" applyFill="1" applyBorder="1" applyAlignment="1">
      <alignment wrapText="1"/>
    </xf>
    <xf numFmtId="0" fontId="6" fillId="0" borderId="12" xfId="0" applyFont="1" applyFill="1" applyBorder="1" applyAlignment="1">
      <alignment horizontal="center" wrapText="1"/>
    </xf>
    <xf numFmtId="173" fontId="5" fillId="0" borderId="12" xfId="0" applyNumberFormat="1" applyFont="1" applyFill="1" applyBorder="1" applyAlignment="1">
      <alignment horizontal="right" wrapText="1"/>
    </xf>
    <xf numFmtId="0" fontId="5" fillId="0" borderId="1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center" wrapText="1"/>
    </xf>
    <xf numFmtId="173" fontId="5" fillId="0" borderId="10" xfId="0" applyNumberFormat="1" applyFont="1" applyFill="1" applyBorder="1" applyAlignment="1">
      <alignment horizontal="right" wrapText="1"/>
    </xf>
    <xf numFmtId="0" fontId="6" fillId="0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center" wrapText="1"/>
    </xf>
    <xf numFmtId="173" fontId="6" fillId="0" borderId="10" xfId="0" applyNumberFormat="1" applyFont="1" applyFill="1" applyBorder="1" applyAlignment="1">
      <alignment horizontal="right" wrapText="1"/>
    </xf>
    <xf numFmtId="173" fontId="6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8" fontId="6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49" fontId="6" fillId="0" borderId="11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13" xfId="0" applyFill="1" applyBorder="1" applyAlignment="1">
      <alignment horizontal="right"/>
    </xf>
    <xf numFmtId="0" fontId="6" fillId="0" borderId="14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6" fillId="0" borderId="16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PageLayoutView="0" workbookViewId="0" topLeftCell="A1">
      <selection activeCell="G7" sqref="G7"/>
    </sheetView>
  </sheetViews>
  <sheetFormatPr defaultColWidth="9.140625" defaultRowHeight="12.75"/>
  <cols>
    <col min="1" max="1" width="60.57421875" style="1" customWidth="1"/>
    <col min="2" max="2" width="6.8515625" style="1" customWidth="1"/>
    <col min="3" max="3" width="6.421875" style="1" customWidth="1"/>
    <col min="4" max="4" width="11.57421875" style="1" customWidth="1"/>
    <col min="5" max="5" width="13.28125" style="1" customWidth="1"/>
    <col min="6" max="6" width="11.57421875" style="1" customWidth="1"/>
    <col min="7" max="16384" width="9.140625" style="1" customWidth="1"/>
  </cols>
  <sheetData>
    <row r="1" spans="3:6" ht="12.75">
      <c r="C1" s="27" t="s">
        <v>26</v>
      </c>
      <c r="D1" s="28"/>
      <c r="E1" s="28"/>
      <c r="F1" s="28"/>
    </row>
    <row r="2" spans="3:6" ht="12.75">
      <c r="C2" s="29" t="s">
        <v>51</v>
      </c>
      <c r="D2" s="28"/>
      <c r="E2" s="28"/>
      <c r="F2" s="28"/>
    </row>
    <row r="3" spans="3:6" ht="12.75">
      <c r="C3" s="30" t="s">
        <v>28</v>
      </c>
      <c r="D3" s="31"/>
      <c r="E3" s="31"/>
      <c r="F3" s="31"/>
    </row>
    <row r="4" spans="3:6" ht="12.75">
      <c r="C4" s="30" t="s">
        <v>49</v>
      </c>
      <c r="D4" s="31"/>
      <c r="E4" s="31"/>
      <c r="F4" s="31"/>
    </row>
    <row r="5" spans="3:6" ht="12.75">
      <c r="C5" s="2"/>
      <c r="D5" s="3"/>
      <c r="E5" s="3"/>
      <c r="F5" s="3"/>
    </row>
    <row r="6" spans="3:6" ht="12.75">
      <c r="C6" s="21" t="s">
        <v>44</v>
      </c>
      <c r="D6" s="22"/>
      <c r="E6" s="22"/>
      <c r="F6" s="22"/>
    </row>
    <row r="7" spans="1:6" ht="33.75" customHeight="1">
      <c r="A7" s="23" t="s">
        <v>50</v>
      </c>
      <c r="B7" s="24"/>
      <c r="C7" s="24"/>
      <c r="D7" s="25"/>
      <c r="E7" s="25"/>
      <c r="F7" s="25"/>
    </row>
    <row r="8" spans="1:6" ht="12.75">
      <c r="A8" s="26"/>
      <c r="B8" s="26"/>
      <c r="C8" s="26"/>
      <c r="D8" s="25"/>
      <c r="E8" s="25"/>
      <c r="F8" s="25"/>
    </row>
    <row r="9" spans="5:6" ht="13.5" thickBot="1">
      <c r="E9" s="32" t="s">
        <v>0</v>
      </c>
      <c r="F9" s="32"/>
    </row>
    <row r="10" spans="1:6" ht="16.5" thickBot="1">
      <c r="A10" s="35" t="s">
        <v>1</v>
      </c>
      <c r="B10" s="35" t="s">
        <v>2</v>
      </c>
      <c r="C10" s="35" t="s">
        <v>3</v>
      </c>
      <c r="D10" s="35" t="s">
        <v>4</v>
      </c>
      <c r="E10" s="33" t="s">
        <v>19</v>
      </c>
      <c r="F10" s="34"/>
    </row>
    <row r="11" spans="1:6" ht="16.5" customHeight="1">
      <c r="A11" s="36"/>
      <c r="B11" s="36"/>
      <c r="C11" s="36"/>
      <c r="D11" s="36"/>
      <c r="E11" s="38" t="s">
        <v>45</v>
      </c>
      <c r="F11" s="38" t="s">
        <v>46</v>
      </c>
    </row>
    <row r="12" spans="1:6" ht="13.5" customHeight="1">
      <c r="A12" s="36"/>
      <c r="B12" s="36"/>
      <c r="C12" s="36"/>
      <c r="D12" s="36"/>
      <c r="E12" s="39"/>
      <c r="F12" s="39"/>
    </row>
    <row r="13" spans="1:6" ht="18" customHeight="1" thickBot="1">
      <c r="A13" s="37"/>
      <c r="B13" s="37"/>
      <c r="C13" s="37"/>
      <c r="D13" s="37"/>
      <c r="E13" s="40"/>
      <c r="F13" s="40"/>
    </row>
    <row r="14" spans="1:6" ht="15.75">
      <c r="A14" s="6" t="s">
        <v>42</v>
      </c>
      <c r="B14" s="7" t="s">
        <v>11</v>
      </c>
      <c r="C14" s="7" t="s">
        <v>11</v>
      </c>
      <c r="D14" s="8">
        <f>D15+D20+D22+D24+D27+D31+D34+D37</f>
        <v>17812.073000000004</v>
      </c>
      <c r="E14" s="8">
        <f>E15+E20+E22+E24+E27+E31+E34+E37</f>
        <v>17452.866</v>
      </c>
      <c r="F14" s="8">
        <f>F15+F20+F22+F24+F27+F31+F34+F37</f>
        <v>359.207</v>
      </c>
    </row>
    <row r="15" spans="1:6" ht="15.75">
      <c r="A15" s="9" t="s">
        <v>12</v>
      </c>
      <c r="B15" s="10" t="s">
        <v>30</v>
      </c>
      <c r="C15" s="10" t="s">
        <v>31</v>
      </c>
      <c r="D15" s="11">
        <f aca="true" t="shared" si="0" ref="D15:D21">SUM(E15:F15)</f>
        <v>8846.617</v>
      </c>
      <c r="E15" s="11">
        <f>SUM(E16+E17+E18+E19)</f>
        <v>8629.066</v>
      </c>
      <c r="F15" s="11">
        <f>SUM(F16+F17+F18+F19)</f>
        <v>217.551</v>
      </c>
    </row>
    <row r="16" spans="1:6" ht="48.75" customHeight="1">
      <c r="A16" s="12" t="s">
        <v>8</v>
      </c>
      <c r="B16" s="13" t="s">
        <v>30</v>
      </c>
      <c r="C16" s="13" t="s">
        <v>32</v>
      </c>
      <c r="D16" s="14">
        <f t="shared" si="0"/>
        <v>285.299</v>
      </c>
      <c r="E16" s="15">
        <v>285.299</v>
      </c>
      <c r="F16" s="15">
        <v>0</v>
      </c>
    </row>
    <row r="17" spans="1:6" ht="46.5" customHeight="1">
      <c r="A17" s="12" t="s">
        <v>13</v>
      </c>
      <c r="B17" s="13" t="s">
        <v>30</v>
      </c>
      <c r="C17" s="13" t="s">
        <v>33</v>
      </c>
      <c r="D17" s="14">
        <f t="shared" si="0"/>
        <v>6938.259</v>
      </c>
      <c r="E17" s="14">
        <v>6938.259</v>
      </c>
      <c r="F17" s="14">
        <v>0</v>
      </c>
    </row>
    <row r="18" spans="1:6" ht="15.75">
      <c r="A18" s="12" t="s">
        <v>14</v>
      </c>
      <c r="B18" s="13" t="s">
        <v>30</v>
      </c>
      <c r="C18" s="13" t="s">
        <v>34</v>
      </c>
      <c r="D18" s="14">
        <f t="shared" si="0"/>
        <v>0</v>
      </c>
      <c r="E18" s="14">
        <v>0</v>
      </c>
      <c r="F18" s="14">
        <v>0</v>
      </c>
    </row>
    <row r="19" spans="1:6" ht="15.75">
      <c r="A19" s="12" t="s">
        <v>18</v>
      </c>
      <c r="B19" s="13" t="s">
        <v>30</v>
      </c>
      <c r="C19" s="13" t="s">
        <v>35</v>
      </c>
      <c r="D19" s="14">
        <f t="shared" si="0"/>
        <v>1623.059</v>
      </c>
      <c r="E19" s="14">
        <f>1623.059-217.551</f>
        <v>1405.508</v>
      </c>
      <c r="F19" s="14">
        <v>217.551</v>
      </c>
    </row>
    <row r="20" spans="1:6" ht="15.75">
      <c r="A20" s="16" t="s">
        <v>10</v>
      </c>
      <c r="B20" s="10" t="s">
        <v>36</v>
      </c>
      <c r="C20" s="10" t="s">
        <v>31</v>
      </c>
      <c r="D20" s="11">
        <f>D21</f>
        <v>141.656</v>
      </c>
      <c r="E20" s="11">
        <f>E21</f>
        <v>0</v>
      </c>
      <c r="F20" s="11">
        <f>F21</f>
        <v>141.656</v>
      </c>
    </row>
    <row r="21" spans="1:6" ht="15.75">
      <c r="A21" s="4" t="s">
        <v>15</v>
      </c>
      <c r="B21" s="13" t="s">
        <v>36</v>
      </c>
      <c r="C21" s="13" t="s">
        <v>32</v>
      </c>
      <c r="D21" s="14">
        <f t="shared" si="0"/>
        <v>141.656</v>
      </c>
      <c r="E21" s="14">
        <v>0</v>
      </c>
      <c r="F21" s="14">
        <v>141.656</v>
      </c>
    </row>
    <row r="22" spans="1:6" ht="31.5">
      <c r="A22" s="9" t="s">
        <v>25</v>
      </c>
      <c r="B22" s="10" t="s">
        <v>32</v>
      </c>
      <c r="C22" s="10" t="s">
        <v>31</v>
      </c>
      <c r="D22" s="11">
        <f>SUM(D23)</f>
        <v>41.56</v>
      </c>
      <c r="E22" s="11">
        <f>SUM(E23)</f>
        <v>41.56</v>
      </c>
      <c r="F22" s="11">
        <f>F23</f>
        <v>0</v>
      </c>
    </row>
    <row r="23" spans="1:6" ht="47.25">
      <c r="A23" s="12" t="s">
        <v>24</v>
      </c>
      <c r="B23" s="13" t="s">
        <v>32</v>
      </c>
      <c r="C23" s="13" t="s">
        <v>37</v>
      </c>
      <c r="D23" s="14">
        <f>SUM(E23:F23)</f>
        <v>41.56</v>
      </c>
      <c r="E23" s="14">
        <v>41.56</v>
      </c>
      <c r="F23" s="14">
        <v>0</v>
      </c>
    </row>
    <row r="24" spans="1:6" ht="15.75">
      <c r="A24" s="16" t="s">
        <v>16</v>
      </c>
      <c r="B24" s="10" t="s">
        <v>33</v>
      </c>
      <c r="C24" s="10" t="s">
        <v>31</v>
      </c>
      <c r="D24" s="11">
        <f>D25</f>
        <v>2017.33</v>
      </c>
      <c r="E24" s="11">
        <f>E25</f>
        <v>2017.33</v>
      </c>
      <c r="F24" s="11">
        <f>F26</f>
        <v>0</v>
      </c>
    </row>
    <row r="25" spans="1:6" ht="15.75">
      <c r="A25" s="4" t="s">
        <v>43</v>
      </c>
      <c r="B25" s="13" t="s">
        <v>33</v>
      </c>
      <c r="C25" s="13" t="s">
        <v>37</v>
      </c>
      <c r="D25" s="14">
        <f>SUM(E25:F25)</f>
        <v>2017.33</v>
      </c>
      <c r="E25" s="14">
        <v>2017.33</v>
      </c>
      <c r="F25" s="14">
        <v>0</v>
      </c>
    </row>
    <row r="26" spans="1:6" ht="23.25" customHeight="1" hidden="1">
      <c r="A26" s="12" t="s">
        <v>27</v>
      </c>
      <c r="B26" s="13" t="s">
        <v>33</v>
      </c>
      <c r="C26" s="13" t="s">
        <v>38</v>
      </c>
      <c r="D26" s="14"/>
      <c r="E26" s="14"/>
      <c r="F26" s="14"/>
    </row>
    <row r="27" spans="1:6" ht="15.75">
      <c r="A27" s="16" t="s">
        <v>5</v>
      </c>
      <c r="B27" s="10" t="s">
        <v>39</v>
      </c>
      <c r="C27" s="10" t="s">
        <v>31</v>
      </c>
      <c r="D27" s="11">
        <f aca="true" t="shared" si="1" ref="D27:D38">SUM(E27:F27)</f>
        <v>3709.4300000000003</v>
      </c>
      <c r="E27" s="11">
        <f>SUM(E28,E29,E30)</f>
        <v>3709.4300000000003</v>
      </c>
      <c r="F27" s="11">
        <f>SUM(F28,F29,F30)</f>
        <v>0</v>
      </c>
    </row>
    <row r="28" spans="1:6" ht="15.75">
      <c r="A28" s="4" t="s">
        <v>17</v>
      </c>
      <c r="B28" s="13" t="s">
        <v>39</v>
      </c>
      <c r="C28" s="13" t="s">
        <v>30</v>
      </c>
      <c r="D28" s="14">
        <f t="shared" si="1"/>
        <v>0</v>
      </c>
      <c r="E28" s="14">
        <v>0</v>
      </c>
      <c r="F28" s="14">
        <v>0</v>
      </c>
    </row>
    <row r="29" spans="1:6" ht="15.75">
      <c r="A29" s="4" t="s">
        <v>6</v>
      </c>
      <c r="B29" s="13" t="s">
        <v>39</v>
      </c>
      <c r="C29" s="13" t="s">
        <v>36</v>
      </c>
      <c r="D29" s="14">
        <f t="shared" si="1"/>
        <v>432.545</v>
      </c>
      <c r="E29" s="14">
        <v>432.545</v>
      </c>
      <c r="F29" s="14">
        <v>0</v>
      </c>
    </row>
    <row r="30" spans="1:6" ht="15.75">
      <c r="A30" s="4" t="s">
        <v>48</v>
      </c>
      <c r="B30" s="13" t="s">
        <v>39</v>
      </c>
      <c r="C30" s="13" t="s">
        <v>39</v>
      </c>
      <c r="D30" s="14">
        <f t="shared" si="1"/>
        <v>3276.885</v>
      </c>
      <c r="E30" s="14">
        <v>3276.885</v>
      </c>
      <c r="F30" s="14">
        <v>0</v>
      </c>
    </row>
    <row r="31" spans="1:6" ht="15.75">
      <c r="A31" s="9" t="s">
        <v>29</v>
      </c>
      <c r="B31" s="10" t="s">
        <v>40</v>
      </c>
      <c r="C31" s="10" t="s">
        <v>31</v>
      </c>
      <c r="D31" s="11">
        <f t="shared" si="1"/>
        <v>1959.607</v>
      </c>
      <c r="E31" s="11">
        <f>SUM(E32,E33)</f>
        <v>1959.607</v>
      </c>
      <c r="F31" s="11">
        <f>SUM(F32,F33)</f>
        <v>0</v>
      </c>
    </row>
    <row r="32" spans="1:6" ht="15.75">
      <c r="A32" s="12" t="s">
        <v>9</v>
      </c>
      <c r="B32" s="13" t="s">
        <v>40</v>
      </c>
      <c r="C32" s="13" t="s">
        <v>30</v>
      </c>
      <c r="D32" s="14">
        <f t="shared" si="1"/>
        <v>1668.055</v>
      </c>
      <c r="E32" s="14">
        <v>1668.055</v>
      </c>
      <c r="F32" s="14">
        <v>0</v>
      </c>
    </row>
    <row r="33" spans="1:6" ht="20.25" customHeight="1">
      <c r="A33" s="12" t="s">
        <v>21</v>
      </c>
      <c r="B33" s="13" t="s">
        <v>40</v>
      </c>
      <c r="C33" s="13" t="s">
        <v>33</v>
      </c>
      <c r="D33" s="14">
        <f t="shared" si="1"/>
        <v>291.552</v>
      </c>
      <c r="E33" s="17">
        <v>291.552</v>
      </c>
      <c r="F33" s="17">
        <v>0</v>
      </c>
    </row>
    <row r="34" spans="1:6" ht="15.75">
      <c r="A34" s="18" t="s">
        <v>22</v>
      </c>
      <c r="B34" s="10" t="s">
        <v>41</v>
      </c>
      <c r="C34" s="10" t="s">
        <v>31</v>
      </c>
      <c r="D34" s="11">
        <f t="shared" si="1"/>
        <v>676.222</v>
      </c>
      <c r="E34" s="11">
        <f>SUM(E35:E36)</f>
        <v>676.222</v>
      </c>
      <c r="F34" s="11">
        <f>SUM(F35)</f>
        <v>0</v>
      </c>
    </row>
    <row r="35" spans="1:6" ht="15.75">
      <c r="A35" s="4" t="s">
        <v>20</v>
      </c>
      <c r="B35" s="13" t="s">
        <v>41</v>
      </c>
      <c r="C35" s="13" t="s">
        <v>30</v>
      </c>
      <c r="D35" s="14">
        <f t="shared" si="1"/>
        <v>641.222</v>
      </c>
      <c r="E35" s="14">
        <v>641.222</v>
      </c>
      <c r="F35" s="14">
        <v>0</v>
      </c>
    </row>
    <row r="36" spans="1:6" ht="15.75">
      <c r="A36" s="4" t="s">
        <v>47</v>
      </c>
      <c r="B36" s="13" t="s">
        <v>41</v>
      </c>
      <c r="C36" s="13" t="s">
        <v>32</v>
      </c>
      <c r="D36" s="14">
        <f t="shared" si="1"/>
        <v>35</v>
      </c>
      <c r="E36" s="14">
        <v>35</v>
      </c>
      <c r="F36" s="14">
        <v>0</v>
      </c>
    </row>
    <row r="37" spans="1:6" ht="15.75">
      <c r="A37" s="9" t="s">
        <v>7</v>
      </c>
      <c r="B37" s="10" t="s">
        <v>34</v>
      </c>
      <c r="C37" s="10" t="s">
        <v>31</v>
      </c>
      <c r="D37" s="11">
        <f t="shared" si="1"/>
        <v>419.651</v>
      </c>
      <c r="E37" s="11">
        <f>E38</f>
        <v>419.651</v>
      </c>
      <c r="F37" s="11">
        <f>F38</f>
        <v>0</v>
      </c>
    </row>
    <row r="38" spans="1:6" ht="21.75" customHeight="1" thickBot="1">
      <c r="A38" s="19" t="s">
        <v>23</v>
      </c>
      <c r="B38" s="20" t="s">
        <v>34</v>
      </c>
      <c r="C38" s="20" t="s">
        <v>39</v>
      </c>
      <c r="D38" s="14">
        <f t="shared" si="1"/>
        <v>419.651</v>
      </c>
      <c r="E38" s="5">
        <v>419.651</v>
      </c>
      <c r="F38" s="5">
        <v>0</v>
      </c>
    </row>
  </sheetData>
  <sheetProtection/>
  <mergeCells count="14">
    <mergeCell ref="E9:F9"/>
    <mergeCell ref="E10:F10"/>
    <mergeCell ref="A10:A13"/>
    <mergeCell ref="B10:B13"/>
    <mergeCell ref="C10:C13"/>
    <mergeCell ref="D10:D13"/>
    <mergeCell ref="E11:E13"/>
    <mergeCell ref="F11:F13"/>
    <mergeCell ref="C6:F6"/>
    <mergeCell ref="A7:F8"/>
    <mergeCell ref="C1:F1"/>
    <mergeCell ref="C2:F2"/>
    <mergeCell ref="C3:F3"/>
    <mergeCell ref="C4:F4"/>
  </mergeCells>
  <printOptions/>
  <pageMargins left="0.7480314960629921" right="0.4330708661417323" top="0.6299212598425197" bottom="0.6299212598425197" header="0.5118110236220472" footer="0.5118110236220472"/>
  <pageSetup horizontalDpi="600" verticalDpi="600" orientation="portrait" paperSize="9" scale="8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Бух</cp:lastModifiedBy>
  <cp:lastPrinted>2016-04-15T09:33:05Z</cp:lastPrinted>
  <dcterms:created xsi:type="dcterms:W3CDTF">2007-09-04T08:08:49Z</dcterms:created>
  <dcterms:modified xsi:type="dcterms:W3CDTF">2016-10-25T14:19:19Z</dcterms:modified>
  <cp:category/>
  <cp:version/>
  <cp:contentType/>
  <cp:contentStatus/>
</cp:coreProperties>
</file>