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EA66F94-3B24-4690-908D-10C313647C55}" xr6:coauthVersionLast="45" xr6:coauthVersionMax="45" xr10:uidLastSave="{00000000-0000-0000-0000-000000000000}"/>
  <bookViews>
    <workbookView xWindow="-108" yWindow="-108" windowWidth="23256" windowHeight="12576" tabRatio="440"/>
  </bookViews>
  <sheets>
    <sheet name="Расходы" sheetId="12" r:id="rId1"/>
  </sheets>
  <definedNames>
    <definedName name="_xlnm._FilterDatabase" localSheetId="0" hidden="1">Расходы!$A$10:$D$41</definedName>
    <definedName name="_xlnm.Print_Titles" localSheetId="0">Расходы!$10:$13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2" l="1"/>
  <c r="E35" i="12"/>
  <c r="E39" i="12"/>
  <c r="E26" i="12"/>
  <c r="D28" i="12"/>
  <c r="E15" i="12"/>
  <c r="E29" i="12"/>
  <c r="D33" i="12"/>
  <c r="D18" i="12"/>
  <c r="F21" i="12"/>
  <c r="E37" i="12"/>
  <c r="F37" i="12"/>
  <c r="D35" i="12"/>
  <c r="D22" i="12"/>
  <c r="E23" i="12"/>
  <c r="D23" i="12" s="1"/>
  <c r="D25" i="12"/>
  <c r="D20" i="12"/>
  <c r="E21" i="12"/>
  <c r="D41" i="12"/>
  <c r="D39" i="12"/>
  <c r="D38" i="12"/>
  <c r="D36" i="12"/>
  <c r="D32" i="12"/>
  <c r="D31" i="12"/>
  <c r="D30" i="12"/>
  <c r="D19" i="12"/>
  <c r="D17" i="12"/>
  <c r="D16" i="12"/>
  <c r="D27" i="12"/>
  <c r="D26" i="12" s="1"/>
  <c r="E40" i="12"/>
  <c r="D40" i="12" s="1"/>
  <c r="E34" i="12"/>
  <c r="F15" i="12"/>
  <c r="F14" i="12" s="1"/>
  <c r="F29" i="12"/>
  <c r="D29" i="12"/>
  <c r="F26" i="12"/>
  <c r="F34" i="12"/>
  <c r="D34" i="12" s="1"/>
  <c r="F40" i="12"/>
  <c r="D24" i="12"/>
  <c r="D21" i="12"/>
  <c r="D37" i="12"/>
  <c r="E14" i="12"/>
  <c r="D15" i="12" l="1"/>
  <c r="D14" i="12" s="1"/>
  <c r="H14" i="12" s="1"/>
</calcChain>
</file>

<file path=xl/sharedStrings.xml><?xml version="1.0" encoding="utf-8"?>
<sst xmlns="http://schemas.openxmlformats.org/spreadsheetml/2006/main" count="98" uniqueCount="57">
  <si>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</si>
  <si>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</si>
  <si>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</si>
  <si>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</si>
  <si>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</si>
  <si>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</si>
  <si>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</si>
  <si>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</si>
  <si>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</si>
  <si>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</si>
  <si>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</si>
  <si>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</si>
  <si>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</si>
  <si>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</si>
  <si>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</si>
  <si>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</si>
  <si>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</si>
  <si>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</si>
  <si>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</si>
  <si>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</si>
  <si>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</si>
  <si>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</si>
  <si>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</si>
  <si>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</si>
  <si>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</si>
  <si>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</si>
  <si>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</si>
  <si>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</si>
  <si>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МО "Усть-Лужское сельское поселение"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</si>
  <si>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</si>
  <si>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</si>
  <si>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</si>
  <si>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</si>
  <si>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</si>
  <si>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</si>
  <si>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</si>
  <si>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</si>
  <si>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</si>
  <si>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</si>
  <si>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</si>
  <si>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</si>
  <si>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</si>
  <si>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</si>
  <si>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</si>
  <si>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</si>
  <si>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</si>
  <si>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</si>
  <si>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</si>
  <si>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</si>
  <si>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Распоряжением главы администрации</t>
  </si>
  <si>
    <t>14</t>
  </si>
  <si>
    <t>Другие вопросы в области национальной безопасности и правоохранительной деятельности</t>
  </si>
  <si>
    <t>№ 108-Р от 31 октября 2019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</si>
  <si>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9 месяцев 2019 года</t>
  </si>
  <si>
    <t>07</t>
  </si>
  <si>
    <t>Проведение выборов и референдумов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</si>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</sst>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9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181" fontId="5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81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181" fontId="5" fillId="0" borderId="1" xfId="0" applyNumberFormat="1" applyFont="1" applyFill="1" applyBorder="1" applyAlignment="1">
      <alignment horizontal="right" wrapText="1"/>
    </xf>
    <xf numFmtId="181" fontId="5" fillId="0" borderId="1" xfId="0" applyNumberFormat="1" applyFont="1" applyFill="1" applyBorder="1"/>
    <xf numFmtId="0" fontId="4" fillId="0" borderId="1" xfId="0" applyFont="1" applyFill="1" applyBorder="1"/>
    <xf numFmtId="186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181" fontId="8" fillId="0" borderId="0" xfId="0" applyNumberFormat="1" applyFont="1" applyFill="1"/>
    <xf numFmtId="0" fontId="7" fillId="0" borderId="1" xfId="0" applyFont="1" applyFill="1" applyBorder="1" applyAlignment="1">
      <alignment wrapText="1"/>
    </xf>
    <xf numFmtId="181" fontId="7" fillId="3" borderId="1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0" fillId="0" borderId="6" xfId="0" applyBorder="1" applyAlignment="1"/>
    <xf numFmtId="0" fontId="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0" zoomScaleNormal="100" workbookViewId="0">
      <selection activeCell="C6" sqref="C6:F6"/>
    </sheetView>
  </sheetViews>
  <sheetFormatPr defaultColWidth="9.109375" defaultRowHeight="13.2" x14ac:dyDescent="0.25"/>
  <cols>
    <col min="1" max="1" width="60.5546875" style="1" customWidth="1"/>
    <col min="2" max="2" width="6.88671875" style="1" customWidth="1"/>
    <col min="3" max="3" width="6.44140625" style="1" customWidth="1"/>
    <col min="4" max="4" width="11.5546875" style="1" customWidth="1"/>
    <col min="5" max="5" width="13.33203125" style="1" customWidth="1"/>
    <col min="6" max="6" width="11.5546875" style="1" customWidth="1"/>
    <col min="7" max="16384" width="9.109375" style="1"/>
  </cols>
  <sheetData>
    <row r="1" spans="1:9" x14ac:dyDescent="0.25">
      <c r="C1" s="40" t="s">
        <v>26</v>
      </c>
      <c r="D1" s="41"/>
      <c r="E1" s="41"/>
      <c r="F1" s="41"/>
    </row>
    <row r="2" spans="1:9" x14ac:dyDescent="0.25">
      <c r="C2" s="42" t="s">
        <v>49</v>
      </c>
      <c r="D2" s="41"/>
      <c r="E2" s="41"/>
      <c r="F2" s="41"/>
    </row>
    <row r="3" spans="1:9" x14ac:dyDescent="0.25">
      <c r="C3" s="43" t="s">
        <v>28</v>
      </c>
      <c r="D3" s="44"/>
      <c r="E3" s="44"/>
      <c r="F3" s="44"/>
    </row>
    <row r="4" spans="1:9" x14ac:dyDescent="0.25">
      <c r="C4" s="45" t="s">
        <v>52</v>
      </c>
      <c r="D4" s="44"/>
      <c r="E4" s="44"/>
      <c r="F4" s="44"/>
    </row>
    <row r="5" spans="1:9" x14ac:dyDescent="0.25">
      <c r="C5" s="2"/>
      <c r="D5" s="3"/>
      <c r="E5" s="3"/>
      <c r="F5" s="3"/>
    </row>
    <row r="6" spans="1:9" x14ac:dyDescent="0.25">
      <c r="C6" s="34" t="s">
        <v>44</v>
      </c>
      <c r="D6" s="35"/>
      <c r="E6" s="35"/>
      <c r="F6" s="35"/>
    </row>
    <row r="7" spans="1:9" ht="33.75" customHeight="1" x14ac:dyDescent="0.25">
      <c r="A7" s="36" t="s">
        <v>53</v>
      </c>
      <c r="B7" s="37"/>
      <c r="C7" s="37"/>
      <c r="D7" s="38"/>
      <c r="E7" s="38"/>
      <c r="F7" s="38"/>
    </row>
    <row r="8" spans="1:9" x14ac:dyDescent="0.25">
      <c r="A8" s="39"/>
      <c r="B8" s="39"/>
      <c r="C8" s="39"/>
      <c r="D8" s="38"/>
      <c r="E8" s="38"/>
      <c r="F8" s="38"/>
    </row>
    <row r="9" spans="1:9" ht="13.8" thickBot="1" x14ac:dyDescent="0.3">
      <c r="E9" s="25" t="s">
        <v>0</v>
      </c>
      <c r="F9" s="25"/>
    </row>
    <row r="10" spans="1:9" ht="16.2" thickBot="1" x14ac:dyDescent="0.35">
      <c r="A10" s="28" t="s">
        <v>1</v>
      </c>
      <c r="B10" s="28" t="s">
        <v>2</v>
      </c>
      <c r="C10" s="28" t="s">
        <v>3</v>
      </c>
      <c r="D10" s="28" t="s">
        <v>4</v>
      </c>
      <c r="E10" s="26" t="s">
        <v>19</v>
      </c>
      <c r="F10" s="27"/>
    </row>
    <row r="11" spans="1:9" ht="16.5" customHeight="1" x14ac:dyDescent="0.25">
      <c r="A11" s="29"/>
      <c r="B11" s="29"/>
      <c r="C11" s="29"/>
      <c r="D11" s="29"/>
      <c r="E11" s="31" t="s">
        <v>45</v>
      </c>
      <c r="F11" s="31" t="s">
        <v>46</v>
      </c>
    </row>
    <row r="12" spans="1:9" ht="13.5" customHeight="1" x14ac:dyDescent="0.25">
      <c r="A12" s="29"/>
      <c r="B12" s="29"/>
      <c r="C12" s="29"/>
      <c r="D12" s="29"/>
      <c r="E12" s="32"/>
      <c r="F12" s="32"/>
    </row>
    <row r="13" spans="1:9" ht="18" customHeight="1" thickBot="1" x14ac:dyDescent="0.3">
      <c r="A13" s="30"/>
      <c r="B13" s="30"/>
      <c r="C13" s="30"/>
      <c r="D13" s="30"/>
      <c r="E13" s="33"/>
      <c r="F13" s="33"/>
    </row>
    <row r="14" spans="1:9" ht="15.6" x14ac:dyDescent="0.3">
      <c r="A14" s="6" t="s">
        <v>42</v>
      </c>
      <c r="B14" s="7" t="s">
        <v>11</v>
      </c>
      <c r="C14" s="7" t="s">
        <v>11</v>
      </c>
      <c r="D14" s="8">
        <f>D15+D21+D23+D26+D29+D34+D37+D40</f>
        <v>28783.955000000002</v>
      </c>
      <c r="E14" s="8">
        <f>E15+E21+E23+E26+E29+E34+E37+E40</f>
        <v>20048.555</v>
      </c>
      <c r="F14" s="8">
        <f>F15+F21+F23+F26+F29+F34+F37+F40</f>
        <v>8735.4</v>
      </c>
      <c r="H14" s="22">
        <f>G14-D14</f>
        <v>-28783.955000000002</v>
      </c>
      <c r="I14" s="21"/>
    </row>
    <row r="15" spans="1:9" ht="15.6" x14ac:dyDescent="0.3">
      <c r="A15" s="9" t="s">
        <v>12</v>
      </c>
      <c r="B15" s="10" t="s">
        <v>30</v>
      </c>
      <c r="C15" s="10" t="s">
        <v>31</v>
      </c>
      <c r="D15" s="11">
        <f t="shared" ref="D15:D20" si="0">SUM(E15:F15)</f>
        <v>8643.3000000000011</v>
      </c>
      <c r="E15" s="11">
        <f>SUM(E16:E20)</f>
        <v>8643.3000000000011</v>
      </c>
      <c r="F15" s="11">
        <f>SUM(F16+F17+F19+F20)</f>
        <v>0</v>
      </c>
    </row>
    <row r="16" spans="1:9" ht="48.75" customHeight="1" x14ac:dyDescent="0.3">
      <c r="A16" s="12" t="s">
        <v>8</v>
      </c>
      <c r="B16" s="13" t="s">
        <v>30</v>
      </c>
      <c r="C16" s="13" t="s">
        <v>32</v>
      </c>
      <c r="D16" s="14">
        <f t="shared" si="0"/>
        <v>245.3</v>
      </c>
      <c r="E16" s="15">
        <v>245.3</v>
      </c>
      <c r="F16" s="15">
        <v>0</v>
      </c>
    </row>
    <row r="17" spans="1:6" ht="46.5" customHeight="1" x14ac:dyDescent="0.3">
      <c r="A17" s="12" t="s">
        <v>13</v>
      </c>
      <c r="B17" s="13" t="s">
        <v>30</v>
      </c>
      <c r="C17" s="13" t="s">
        <v>33</v>
      </c>
      <c r="D17" s="14">
        <f t="shared" si="0"/>
        <v>7697.3</v>
      </c>
      <c r="E17" s="14">
        <v>7697.3</v>
      </c>
      <c r="F17" s="14">
        <v>0</v>
      </c>
    </row>
    <row r="18" spans="1:6" ht="18.75" customHeight="1" x14ac:dyDescent="0.3">
      <c r="A18" s="12" t="s">
        <v>55</v>
      </c>
      <c r="B18" s="13" t="s">
        <v>30</v>
      </c>
      <c r="C18" s="13" t="s">
        <v>54</v>
      </c>
      <c r="D18" s="14">
        <f t="shared" si="0"/>
        <v>200</v>
      </c>
      <c r="E18" s="14">
        <v>200</v>
      </c>
      <c r="F18" s="14">
        <v>0</v>
      </c>
    </row>
    <row r="19" spans="1:6" ht="15.6" x14ac:dyDescent="0.3">
      <c r="A19" s="12" t="s">
        <v>14</v>
      </c>
      <c r="B19" s="13" t="s">
        <v>30</v>
      </c>
      <c r="C19" s="13" t="s">
        <v>34</v>
      </c>
      <c r="D19" s="14">
        <f t="shared" si="0"/>
        <v>0</v>
      </c>
      <c r="E19" s="14">
        <v>0</v>
      </c>
      <c r="F19" s="14">
        <v>0</v>
      </c>
    </row>
    <row r="20" spans="1:6" ht="15.6" x14ac:dyDescent="0.3">
      <c r="A20" s="12" t="s">
        <v>18</v>
      </c>
      <c r="B20" s="13" t="s">
        <v>30</v>
      </c>
      <c r="C20" s="13" t="s">
        <v>35</v>
      </c>
      <c r="D20" s="14">
        <f t="shared" si="0"/>
        <v>500.7</v>
      </c>
      <c r="E20" s="14">
        <v>500.7</v>
      </c>
      <c r="F20" s="14">
        <v>0</v>
      </c>
    </row>
    <row r="21" spans="1:6" ht="15.6" x14ac:dyDescent="0.3">
      <c r="A21" s="16" t="s">
        <v>10</v>
      </c>
      <c r="B21" s="10" t="s">
        <v>36</v>
      </c>
      <c r="C21" s="10" t="s">
        <v>31</v>
      </c>
      <c r="D21" s="11">
        <f>D22</f>
        <v>176.3</v>
      </c>
      <c r="E21" s="11">
        <f>E22</f>
        <v>0</v>
      </c>
      <c r="F21" s="11">
        <f>F22</f>
        <v>176.3</v>
      </c>
    </row>
    <row r="22" spans="1:6" ht="15.6" x14ac:dyDescent="0.3">
      <c r="A22" s="4" t="s">
        <v>15</v>
      </c>
      <c r="B22" s="13" t="s">
        <v>36</v>
      </c>
      <c r="C22" s="13" t="s">
        <v>32</v>
      </c>
      <c r="D22" s="14">
        <f>F22</f>
        <v>176.3</v>
      </c>
      <c r="E22" s="14">
        <v>0</v>
      </c>
      <c r="F22" s="14">
        <v>176.3</v>
      </c>
    </row>
    <row r="23" spans="1:6" ht="31.2" x14ac:dyDescent="0.3">
      <c r="A23" s="9" t="s">
        <v>25</v>
      </c>
      <c r="B23" s="10" t="s">
        <v>32</v>
      </c>
      <c r="C23" s="10" t="s">
        <v>31</v>
      </c>
      <c r="D23" s="11">
        <f>SUM(E23:F23)</f>
        <v>50.2</v>
      </c>
      <c r="E23" s="11">
        <f>SUM(E24:E25)</f>
        <v>50.2</v>
      </c>
      <c r="F23" s="11">
        <v>0</v>
      </c>
    </row>
    <row r="24" spans="1:6" ht="46.8" x14ac:dyDescent="0.3">
      <c r="A24" s="12" t="s">
        <v>24</v>
      </c>
      <c r="B24" s="13" t="s">
        <v>32</v>
      </c>
      <c r="C24" s="13" t="s">
        <v>37</v>
      </c>
      <c r="D24" s="14">
        <f>SUM(E24:F24)</f>
        <v>50.2</v>
      </c>
      <c r="E24" s="14">
        <v>50.2</v>
      </c>
      <c r="F24" s="14">
        <v>0</v>
      </c>
    </row>
    <row r="25" spans="1:6" ht="31.2" hidden="1" x14ac:dyDescent="0.3">
      <c r="A25" s="23" t="s">
        <v>51</v>
      </c>
      <c r="B25" s="13" t="s">
        <v>32</v>
      </c>
      <c r="C25" s="13" t="s">
        <v>50</v>
      </c>
      <c r="D25" s="14">
        <f>F25</f>
        <v>0</v>
      </c>
      <c r="E25" s="14"/>
      <c r="F25" s="14">
        <v>0</v>
      </c>
    </row>
    <row r="26" spans="1:6" ht="15.6" x14ac:dyDescent="0.3">
      <c r="A26" s="16" t="s">
        <v>16</v>
      </c>
      <c r="B26" s="10" t="s">
        <v>33</v>
      </c>
      <c r="C26" s="10" t="s">
        <v>31</v>
      </c>
      <c r="D26" s="11">
        <f>SUM(D27:D28)</f>
        <v>1256.5999999999999</v>
      </c>
      <c r="E26" s="11">
        <f>SUM(E27:E28)</f>
        <v>1256.5999999999999</v>
      </c>
      <c r="F26" s="11">
        <f>F28</f>
        <v>0</v>
      </c>
    </row>
    <row r="27" spans="1:6" ht="15.6" x14ac:dyDescent="0.3">
      <c r="A27" s="4" t="s">
        <v>43</v>
      </c>
      <c r="B27" s="13" t="s">
        <v>33</v>
      </c>
      <c r="C27" s="13" t="s">
        <v>37</v>
      </c>
      <c r="D27" s="14">
        <f>SUM(E27:F27)</f>
        <v>1157.5999999999999</v>
      </c>
      <c r="E27" s="14">
        <v>1157.5999999999999</v>
      </c>
      <c r="F27" s="14">
        <v>0</v>
      </c>
    </row>
    <row r="28" spans="1:6" ht="23.25" customHeight="1" x14ac:dyDescent="0.3">
      <c r="A28" s="12" t="s">
        <v>27</v>
      </c>
      <c r="B28" s="13" t="s">
        <v>33</v>
      </c>
      <c r="C28" s="13" t="s">
        <v>38</v>
      </c>
      <c r="D28" s="14">
        <f>SUM(E28:F28)</f>
        <v>99</v>
      </c>
      <c r="E28" s="14">
        <v>99</v>
      </c>
      <c r="F28" s="14"/>
    </row>
    <row r="29" spans="1:6" ht="15.6" x14ac:dyDescent="0.3">
      <c r="A29" s="16" t="s">
        <v>5</v>
      </c>
      <c r="B29" s="10" t="s">
        <v>39</v>
      </c>
      <c r="C29" s="10" t="s">
        <v>31</v>
      </c>
      <c r="D29" s="11">
        <f t="shared" ref="D29:D41" si="1">SUM(E29:F29)</f>
        <v>12167.3</v>
      </c>
      <c r="E29" s="11">
        <f>SUM(E30:E33)</f>
        <v>3925.099999999999</v>
      </c>
      <c r="F29" s="11">
        <f>SUM(F30,F31,F32)</f>
        <v>8242.2000000000007</v>
      </c>
    </row>
    <row r="30" spans="1:6" ht="15.6" x14ac:dyDescent="0.3">
      <c r="A30" s="4" t="s">
        <v>17</v>
      </c>
      <c r="B30" s="13" t="s">
        <v>39</v>
      </c>
      <c r="C30" s="13" t="s">
        <v>30</v>
      </c>
      <c r="D30" s="14">
        <f t="shared" si="1"/>
        <v>358.4</v>
      </c>
      <c r="E30" s="14">
        <v>358.4</v>
      </c>
      <c r="F30" s="14">
        <v>0</v>
      </c>
    </row>
    <row r="31" spans="1:6" ht="15.6" x14ac:dyDescent="0.3">
      <c r="A31" s="4" t="s">
        <v>6</v>
      </c>
      <c r="B31" s="13" t="s">
        <v>39</v>
      </c>
      <c r="C31" s="13" t="s">
        <v>36</v>
      </c>
      <c r="D31" s="14">
        <f t="shared" si="1"/>
        <v>9007.4</v>
      </c>
      <c r="E31" s="14">
        <f>9007.4-F31</f>
        <v>765.19999999999891</v>
      </c>
      <c r="F31" s="14">
        <v>8242.2000000000007</v>
      </c>
    </row>
    <row r="32" spans="1:6" ht="15.6" x14ac:dyDescent="0.3">
      <c r="A32" s="4" t="s">
        <v>48</v>
      </c>
      <c r="B32" s="13" t="s">
        <v>39</v>
      </c>
      <c r="C32" s="13" t="s">
        <v>32</v>
      </c>
      <c r="D32" s="14">
        <f t="shared" si="1"/>
        <v>2766.3</v>
      </c>
      <c r="E32" s="14">
        <v>2766.3</v>
      </c>
      <c r="F32" s="14">
        <v>0</v>
      </c>
    </row>
    <row r="33" spans="1:6" ht="15.6" x14ac:dyDescent="0.3">
      <c r="A33" s="4" t="s">
        <v>56</v>
      </c>
      <c r="B33" s="13" t="s">
        <v>39</v>
      </c>
      <c r="C33" s="13" t="s">
        <v>39</v>
      </c>
      <c r="D33" s="14">
        <f>SUM(E33:F33)</f>
        <v>35.200000000000003</v>
      </c>
      <c r="E33" s="14">
        <v>35.200000000000003</v>
      </c>
      <c r="F33" s="14">
        <v>0</v>
      </c>
    </row>
    <row r="34" spans="1:6" ht="15.6" x14ac:dyDescent="0.3">
      <c r="A34" s="9" t="s">
        <v>29</v>
      </c>
      <c r="B34" s="10" t="s">
        <v>40</v>
      </c>
      <c r="C34" s="10" t="s">
        <v>31</v>
      </c>
      <c r="D34" s="11">
        <f t="shared" si="1"/>
        <v>3513.855</v>
      </c>
      <c r="E34" s="11">
        <f>SUM(E35,E36)</f>
        <v>3226.4549999999999</v>
      </c>
      <c r="F34" s="11">
        <f>SUM(F35,F36)</f>
        <v>287.39999999999998</v>
      </c>
    </row>
    <row r="35" spans="1:6" ht="15.6" x14ac:dyDescent="0.3">
      <c r="A35" s="12" t="s">
        <v>9</v>
      </c>
      <c r="B35" s="13" t="s">
        <v>40</v>
      </c>
      <c r="C35" s="13" t="s">
        <v>30</v>
      </c>
      <c r="D35" s="24">
        <f t="shared" si="1"/>
        <v>3192.9</v>
      </c>
      <c r="E35" s="24">
        <f>3192.9-F35</f>
        <v>2905.5</v>
      </c>
      <c r="F35" s="24">
        <v>287.39999999999998</v>
      </c>
    </row>
    <row r="36" spans="1:6" ht="20.25" customHeight="1" x14ac:dyDescent="0.3">
      <c r="A36" s="12" t="s">
        <v>21</v>
      </c>
      <c r="B36" s="13" t="s">
        <v>40</v>
      </c>
      <c r="C36" s="13" t="s">
        <v>33</v>
      </c>
      <c r="D36" s="14">
        <f t="shared" si="1"/>
        <v>320.95499999999998</v>
      </c>
      <c r="E36" s="17">
        <v>320.95499999999998</v>
      </c>
      <c r="F36" s="17">
        <v>0</v>
      </c>
    </row>
    <row r="37" spans="1:6" ht="15.6" x14ac:dyDescent="0.3">
      <c r="A37" s="18" t="s">
        <v>22</v>
      </c>
      <c r="B37" s="10" t="s">
        <v>41</v>
      </c>
      <c r="C37" s="10" t="s">
        <v>31</v>
      </c>
      <c r="D37" s="11">
        <f t="shared" si="1"/>
        <v>2976.3999999999996</v>
      </c>
      <c r="E37" s="11">
        <f>SUM(E38:E39)</f>
        <v>2946.8999999999996</v>
      </c>
      <c r="F37" s="11">
        <f>SUM(F38:F39)</f>
        <v>29.5</v>
      </c>
    </row>
    <row r="38" spans="1:6" ht="15.6" x14ac:dyDescent="0.3">
      <c r="A38" s="4" t="s">
        <v>20</v>
      </c>
      <c r="B38" s="13" t="s">
        <v>41</v>
      </c>
      <c r="C38" s="13" t="s">
        <v>30</v>
      </c>
      <c r="D38" s="14">
        <f t="shared" si="1"/>
        <v>866.7</v>
      </c>
      <c r="E38" s="14">
        <v>866.7</v>
      </c>
      <c r="F38" s="14">
        <v>0</v>
      </c>
    </row>
    <row r="39" spans="1:6" ht="15.6" x14ac:dyDescent="0.3">
      <c r="A39" s="4" t="s">
        <v>47</v>
      </c>
      <c r="B39" s="13" t="s">
        <v>41</v>
      </c>
      <c r="C39" s="13" t="s">
        <v>32</v>
      </c>
      <c r="D39" s="14">
        <f t="shared" si="1"/>
        <v>2109.6999999999998</v>
      </c>
      <c r="E39" s="14">
        <f>2109.7-F39</f>
        <v>2080.1999999999998</v>
      </c>
      <c r="F39" s="14">
        <v>29.5</v>
      </c>
    </row>
    <row r="40" spans="1:6" ht="15.6" x14ac:dyDescent="0.3">
      <c r="A40" s="9" t="s">
        <v>7</v>
      </c>
      <c r="B40" s="10" t="s">
        <v>34</v>
      </c>
      <c r="C40" s="10" t="s">
        <v>31</v>
      </c>
      <c r="D40" s="11">
        <f t="shared" si="1"/>
        <v>0</v>
      </c>
      <c r="E40" s="11">
        <f>E41</f>
        <v>0</v>
      </c>
      <c r="F40" s="11">
        <f>F41</f>
        <v>0</v>
      </c>
    </row>
    <row r="41" spans="1:6" ht="21.75" customHeight="1" thickBot="1" x14ac:dyDescent="0.35">
      <c r="A41" s="19" t="s">
        <v>23</v>
      </c>
      <c r="B41" s="20" t="s">
        <v>34</v>
      </c>
      <c r="C41" s="20" t="s">
        <v>39</v>
      </c>
      <c r="D41" s="14">
        <f t="shared" si="1"/>
        <v>0</v>
      </c>
      <c r="E41" s="5">
        <v>0</v>
      </c>
      <c r="F41" s="5">
        <v>0</v>
      </c>
    </row>
  </sheetData>
  <mergeCells count="14">
    <mergeCell ref="C6:F6"/>
    <mergeCell ref="A7:F8"/>
    <mergeCell ref="C1:F1"/>
    <mergeCell ref="C2:F2"/>
    <mergeCell ref="C3:F3"/>
    <mergeCell ref="C4:F4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2019-08-14T07:45:06Z</cp:lastPrinted>
  <dcterms:created xsi:type="dcterms:W3CDTF">2007-09-04T08:08:49Z</dcterms:created>
  <dcterms:modified xsi:type="dcterms:W3CDTF">2020-08-12T17:13:13Z</dcterms:modified>
</cp:coreProperties>
</file>