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440"/>
  </bookViews>
  <sheets>
    <sheet name="Приложение 2" sheetId="12" r:id="rId1"/>
  </sheets>
  <definedNames>
    <definedName name="_xlnm._FilterDatabase" localSheetId="0" hidden="1">'Приложение 2'!$A$10:$D$41</definedName>
    <definedName name="_xlnm.Print_Titles" localSheetId="0">'Приложение 2'!$10:$13</definedName>
  </definedNames>
  <calcPr calcId="162913" fullCalcOnLoad="1"/>
</workbook>
</file>

<file path=xl/calcChain.xml><?xml version="1.0" encoding="utf-8"?>
<calcChain xmlns="http://schemas.openxmlformats.org/spreadsheetml/2006/main">
  <c r="D29" i="12" l="1"/>
  <c r="D26" i="12"/>
  <c r="D34" i="12"/>
  <c r="D37" i="12"/>
  <c r="D40" i="12"/>
  <c r="D23" i="12"/>
  <c r="D14" i="12" s="1"/>
  <c r="G14" i="12" s="1"/>
  <c r="D15" i="12"/>
  <c r="E26" i="12"/>
  <c r="E37" i="12"/>
  <c r="F37" i="12"/>
  <c r="E23" i="12"/>
  <c r="D25" i="12"/>
  <c r="F21" i="12"/>
  <c r="E21" i="12"/>
  <c r="E15" i="12"/>
  <c r="E40" i="12"/>
  <c r="E29" i="12"/>
  <c r="E14" i="12" s="1"/>
  <c r="E34" i="12"/>
  <c r="F15" i="12"/>
  <c r="F29" i="12"/>
  <c r="F14" i="12" s="1"/>
  <c r="F26" i="12"/>
  <c r="F34" i="12"/>
  <c r="F40" i="12"/>
  <c r="D21" i="12"/>
</calcChain>
</file>

<file path=xl/sharedStrings.xml><?xml version="1.0" encoding="utf-8"?>
<sst xmlns="http://schemas.openxmlformats.org/spreadsheetml/2006/main" count="99" uniqueCount="59">
  <si>
    <t>(тысяч рублей)</t>
  </si>
  <si>
    <t>Наименование</t>
  </si>
  <si>
    <t>Рз</t>
  </si>
  <si>
    <t>ПР</t>
  </si>
  <si>
    <t>Сумма</t>
  </si>
  <si>
    <t>Жилищно-коммунальное хозяйство</t>
  </si>
  <si>
    <t>Коммунальное хозяйство</t>
  </si>
  <si>
    <t>Физическая культура и спорт</t>
  </si>
  <si>
    <t>Функционирование законодательных (представительных)
 органов государственной власти и представительных органов муниципальных образований</t>
  </si>
  <si>
    <t>Культура</t>
  </si>
  <si>
    <t>Национальная оборона</t>
  </si>
  <si>
    <t/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</si>
  <si>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</si>
  <si>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</si>
  <si>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Мобилизационная  и вневойсковая подготовка</t>
  </si>
  <si>
    <t>Национальная  экономика</t>
  </si>
  <si>
    <t>Жилищное хозяйство</t>
  </si>
  <si>
    <t>Другие общегосударственные вопосы</t>
  </si>
  <si>
    <t xml:space="preserve">         в том числе</t>
  </si>
  <si>
    <t>Пенсионное обеспечение</t>
  </si>
  <si>
    <t>Другие вопросы в области культуры, кинематографии</t>
  </si>
  <si>
    <t>Социальная политика</t>
  </si>
  <si>
    <t>Национальная безопасность и правоохранительная деятельность</t>
  </si>
  <si>
    <t>УТВЕРЖДЕНО</t>
  </si>
  <si>
    <t>Другие вопросы в области национальной экономики</t>
  </si>
  <si>
    <t>Культура, кинематография</t>
  </si>
  <si>
    <t>01</t>
  </si>
  <si>
    <t>00</t>
  </si>
  <si>
    <t>03</t>
  </si>
  <si>
    <t>04</t>
  </si>
  <si>
    <t>11</t>
  </si>
  <si>
    <t>13</t>
  </si>
  <si>
    <t>02</t>
  </si>
  <si>
    <t>09</t>
  </si>
  <si>
    <t>12</t>
  </si>
  <si>
    <t>05</t>
  </si>
  <si>
    <t>08</t>
  </si>
  <si>
    <t>10</t>
  </si>
  <si>
    <t>ВСЕГО РАСХОДОВ</t>
  </si>
  <si>
    <t>Дорожное хозяйство</t>
  </si>
  <si>
    <t>(приложение 2)</t>
  </si>
  <si>
    <t>из местного бюджета</t>
  </si>
  <si>
    <t>из других уровней бюджетов</t>
  </si>
  <si>
    <t>Социальное обеспечение населения</t>
  </si>
  <si>
    <t xml:space="preserve">Другие вопросы в области жилищно-коммунального хозяйства     </t>
  </si>
  <si>
    <t>14</t>
  </si>
  <si>
    <t>Другие вопросы в области национальной безопасности и правоохранительной деятельности</t>
  </si>
  <si>
    <t xml:space="preserve">  Распоряжением главы администрации</t>
  </si>
  <si>
    <t xml:space="preserve">   МО «Усть-Лужское сельское поселение» 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</si>
  <si>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</si>
  <si>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</si>
  <si>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</si>
  <si>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Обеспечение пожарной безопасности</t>
  </si>
  <si>
    <t>Другие вопросы в области жилищно-коммунального хозяйства</t>
  </si>
  <si>
    <t>тыс.руб.</t>
  </si>
  <si>
    <t>07</t>
  </si>
  <si>
    <t>Обеспечение проведения выборов и референдумов</t>
  </si>
  <si>
    <t>Показатели исполнения расходов бюджета МО "Усть-Лужское сельское поселение" по разделам и подразделам классификации расходов бюджета за 9 месяцев 2024 года</t>
  </si>
  <si>
    <t>№ 59-Р от 31.10.2024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</si>
</sst>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"/>
    <numFmt numFmtId="186" formatCode="0.0"/>
  </numFmts>
  <fonts count="10" x14ac:knownFonts="1">
    <font>
      <sz val="10"/>
      <color indexed="8"/>
      <name val="Arial"/>
      <charset val="204"/>
    </font>
    <font>
      <b/>
      <sz val="10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81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181" fontId="3" fillId="0" borderId="2" xfId="0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181" fontId="3" fillId="0" borderId="3" xfId="0" applyNumberFormat="1" applyFont="1" applyFill="1" applyBorder="1" applyAlignment="1">
      <alignment horizontal="right" wrapText="1"/>
    </xf>
    <xf numFmtId="49" fontId="4" fillId="0" borderId="3" xfId="0" applyNumberFormat="1" applyFont="1" applyFill="1" applyBorder="1" applyAlignment="1">
      <alignment horizontal="center" wrapText="1"/>
    </xf>
    <xf numFmtId="181" fontId="4" fillId="0" borderId="3" xfId="0" applyNumberFormat="1" applyFont="1" applyFill="1" applyBorder="1" applyAlignment="1">
      <alignment horizontal="right" wrapText="1"/>
    </xf>
    <xf numFmtId="181" fontId="4" fillId="0" borderId="3" xfId="0" applyNumberFormat="1" applyFont="1" applyFill="1" applyBorder="1"/>
    <xf numFmtId="186" fontId="4" fillId="0" borderId="3" xfId="0" applyNumberFormat="1" applyFont="1" applyFill="1" applyBorder="1"/>
    <xf numFmtId="0" fontId="8" fillId="0" borderId="0" xfId="0" applyFont="1" applyFill="1"/>
    <xf numFmtId="181" fontId="8" fillId="0" borderId="0" xfId="0" applyNumberFormat="1" applyFont="1" applyFill="1"/>
    <xf numFmtId="0" fontId="0" fillId="0" borderId="0" xfId="0" applyAlignment="1"/>
    <xf numFmtId="0" fontId="0" fillId="0" borderId="0" xfId="0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6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Border="1" applyAlignment="1">
      <alignment horizontal="right"/>
    </xf>
    <xf numFmtId="181" fontId="3" fillId="0" borderId="4" xfId="0" applyNumberFormat="1" applyFont="1" applyFill="1" applyBorder="1" applyAlignment="1">
      <alignment horizontal="right" wrapText="1"/>
    </xf>
    <xf numFmtId="181" fontId="3" fillId="0" borderId="5" xfId="0" applyNumberFormat="1" applyFont="1" applyFill="1" applyBorder="1" applyAlignment="1">
      <alignment horizontal="right" wrapText="1"/>
    </xf>
    <xf numFmtId="181" fontId="4" fillId="0" borderId="5" xfId="0" applyNumberFormat="1" applyFont="1" applyFill="1" applyBorder="1"/>
    <xf numFmtId="181" fontId="4" fillId="0" borderId="5" xfId="0" applyNumberFormat="1" applyFont="1" applyFill="1" applyBorder="1" applyAlignment="1">
      <alignment horizontal="right" wrapText="1"/>
    </xf>
    <xf numFmtId="186" fontId="4" fillId="0" borderId="5" xfId="0" applyNumberFormat="1" applyFont="1" applyFill="1" applyBorder="1"/>
    <xf numFmtId="181" fontId="4" fillId="0" borderId="6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wrapText="1"/>
    </xf>
    <xf numFmtId="181" fontId="3" fillId="0" borderId="8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wrapText="1"/>
    </xf>
    <xf numFmtId="181" fontId="3" fillId="0" borderId="10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wrapText="1"/>
    </xf>
    <xf numFmtId="181" fontId="4" fillId="0" borderId="10" xfId="0" applyNumberFormat="1" applyFont="1" applyFill="1" applyBorder="1" applyAlignment="1">
      <alignment horizontal="right" wrapText="1"/>
    </xf>
    <xf numFmtId="0" fontId="3" fillId="0" borderId="9" xfId="0" applyFont="1" applyFill="1" applyBorder="1"/>
    <xf numFmtId="0" fontId="4" fillId="0" borderId="9" xfId="0" applyFont="1" applyFill="1" applyBorder="1"/>
    <xf numFmtId="0" fontId="5" fillId="0" borderId="9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49" fontId="4" fillId="0" borderId="12" xfId="0" applyNumberFormat="1" applyFont="1" applyFill="1" applyBorder="1" applyAlignment="1">
      <alignment horizontal="center"/>
    </xf>
    <xf numFmtId="181" fontId="4" fillId="0" borderId="13" xfId="0" applyNumberFormat="1" applyFont="1" applyFill="1" applyBorder="1" applyAlignment="1">
      <alignment horizontal="right" wrapText="1"/>
    </xf>
    <xf numFmtId="2" fontId="6" fillId="0" borderId="0" xfId="0" applyNumberFormat="1" applyFont="1" applyFill="1" applyAlignment="1">
      <alignment vertical="center"/>
    </xf>
    <xf numFmtId="181" fontId="9" fillId="0" borderId="0" xfId="0" applyNumberFormat="1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0" fillId="0" borderId="16" xfId="0" applyBorder="1" applyAlignment="1"/>
    <xf numFmtId="0" fontId="4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31" zoomScaleNormal="100" workbookViewId="0">
      <selection activeCell="K17" sqref="K17"/>
    </sheetView>
  </sheetViews>
  <sheetFormatPr defaultRowHeight="12.75" x14ac:dyDescent="0.2"/>
  <cols>
    <col min="1" max="1" width="60.5703125" style="1" customWidth="1"/>
    <col min="2" max="2" width="6.85546875" style="1" customWidth="1"/>
    <col min="3" max="3" width="6.42578125" style="1" customWidth="1"/>
    <col min="4" max="4" width="11.5703125" style="1" customWidth="1"/>
    <col min="5" max="5" width="13.28515625" style="1" hidden="1" customWidth="1"/>
    <col min="6" max="6" width="11.5703125" style="1" hidden="1" customWidth="1"/>
    <col min="7" max="16384" width="9.140625" style="1"/>
  </cols>
  <sheetData>
    <row r="1" spans="1:9" x14ac:dyDescent="0.2">
      <c r="D1" s="22" t="s">
        <v>23</v>
      </c>
      <c r="E1" s="15"/>
      <c r="F1" s="15"/>
    </row>
    <row r="2" spans="1:9" ht="16.5" x14ac:dyDescent="0.25">
      <c r="C2" s="16"/>
      <c r="D2" s="19" t="s">
        <v>47</v>
      </c>
      <c r="E2" s="15"/>
      <c r="H2" s="21"/>
    </row>
    <row r="3" spans="1:9" ht="16.5" x14ac:dyDescent="0.25">
      <c r="C3" s="17"/>
      <c r="D3" s="19" t="s">
        <v>48</v>
      </c>
      <c r="E3" s="18"/>
      <c r="H3" s="21"/>
    </row>
    <row r="4" spans="1:9" ht="15.75" x14ac:dyDescent="0.2">
      <c r="C4" s="17"/>
      <c r="D4" s="20" t="s">
        <v>58</v>
      </c>
      <c r="E4" s="43"/>
      <c r="F4" s="43"/>
      <c r="G4" s="20"/>
      <c r="H4" s="20"/>
    </row>
    <row r="5" spans="1:9" x14ac:dyDescent="0.2">
      <c r="C5" s="2"/>
      <c r="D5" s="3"/>
      <c r="E5" s="3"/>
      <c r="F5" s="3"/>
    </row>
    <row r="6" spans="1:9" ht="15.75" x14ac:dyDescent="0.25">
      <c r="D6" s="24" t="s">
        <v>40</v>
      </c>
      <c r="E6" s="23"/>
      <c r="F6" s="23"/>
    </row>
    <row r="7" spans="1:9" ht="33.75" customHeight="1" x14ac:dyDescent="0.2">
      <c r="A7" s="46" t="s">
        <v>57</v>
      </c>
      <c r="B7" s="47"/>
      <c r="C7" s="47"/>
      <c r="D7" s="48"/>
      <c r="E7" s="48"/>
      <c r="F7" s="48"/>
    </row>
    <row r="8" spans="1:9" x14ac:dyDescent="0.2">
      <c r="A8" s="49"/>
      <c r="B8" s="49"/>
      <c r="C8" s="49"/>
      <c r="D8" s="48"/>
      <c r="E8" s="48"/>
      <c r="F8" s="48"/>
    </row>
    <row r="9" spans="1:9" ht="13.5" thickBot="1" x14ac:dyDescent="0.25">
      <c r="D9" s="45" t="s">
        <v>54</v>
      </c>
      <c r="E9" s="50" t="s">
        <v>0</v>
      </c>
      <c r="F9" s="50"/>
    </row>
    <row r="10" spans="1:9" ht="16.5" thickBot="1" x14ac:dyDescent="0.3">
      <c r="A10" s="53" t="s">
        <v>1</v>
      </c>
      <c r="B10" s="56" t="s">
        <v>2</v>
      </c>
      <c r="C10" s="56" t="s">
        <v>3</v>
      </c>
      <c r="D10" s="59" t="s">
        <v>4</v>
      </c>
      <c r="E10" s="51" t="s">
        <v>18</v>
      </c>
      <c r="F10" s="52"/>
    </row>
    <row r="11" spans="1:9" ht="16.5" customHeight="1" x14ac:dyDescent="0.2">
      <c r="A11" s="54"/>
      <c r="B11" s="57"/>
      <c r="C11" s="57"/>
      <c r="D11" s="60"/>
      <c r="E11" s="62" t="s">
        <v>41</v>
      </c>
      <c r="F11" s="65" t="s">
        <v>42</v>
      </c>
    </row>
    <row r="12" spans="1:9" ht="13.5" customHeight="1" x14ac:dyDescent="0.2">
      <c r="A12" s="54"/>
      <c r="B12" s="57"/>
      <c r="C12" s="57"/>
      <c r="D12" s="60"/>
      <c r="E12" s="63"/>
      <c r="F12" s="66"/>
    </row>
    <row r="13" spans="1:9" ht="18" customHeight="1" thickBot="1" x14ac:dyDescent="0.25">
      <c r="A13" s="55"/>
      <c r="B13" s="58"/>
      <c r="C13" s="58"/>
      <c r="D13" s="61"/>
      <c r="E13" s="64"/>
      <c r="F13" s="67"/>
    </row>
    <row r="14" spans="1:9" ht="15.75" x14ac:dyDescent="0.25">
      <c r="A14" s="31" t="s">
        <v>38</v>
      </c>
      <c r="B14" s="5" t="s">
        <v>11</v>
      </c>
      <c r="C14" s="5" t="s">
        <v>11</v>
      </c>
      <c r="D14" s="32">
        <f>D15+D21+D23+D26+D29+D34+D37+D40</f>
        <v>138309.6</v>
      </c>
      <c r="E14" s="25">
        <f>E15+E21+E23+E26+E29+E34+E37+E40</f>
        <v>9694.4999999999982</v>
      </c>
      <c r="F14" s="6">
        <f>F15+F21+F23+F26+F29+F34+F37+F40</f>
        <v>48</v>
      </c>
      <c r="G14" s="14">
        <f>6802.8-D14</f>
        <v>-131506.80000000002</v>
      </c>
      <c r="I14" s="13"/>
    </row>
    <row r="15" spans="1:9" ht="15.75" x14ac:dyDescent="0.25">
      <c r="A15" s="33" t="s">
        <v>12</v>
      </c>
      <c r="B15" s="7" t="s">
        <v>26</v>
      </c>
      <c r="C15" s="7" t="s">
        <v>27</v>
      </c>
      <c r="D15" s="34">
        <f>SUM(D16:D20)</f>
        <v>14583</v>
      </c>
      <c r="E15" s="26">
        <f>SUM(E16+E17+E18+E20)</f>
        <v>2475.3999999999996</v>
      </c>
      <c r="F15" s="8">
        <f>SUM(F16+F17+F18+F20)</f>
        <v>0</v>
      </c>
      <c r="H15" s="44"/>
    </row>
    <row r="16" spans="1:9" ht="48.75" customHeight="1" x14ac:dyDescent="0.25">
      <c r="A16" s="35" t="s">
        <v>8</v>
      </c>
      <c r="B16" s="9" t="s">
        <v>26</v>
      </c>
      <c r="C16" s="9" t="s">
        <v>28</v>
      </c>
      <c r="D16" s="36">
        <v>122</v>
      </c>
      <c r="E16" s="27">
        <v>65.099999999999994</v>
      </c>
      <c r="F16" s="11">
        <v>0</v>
      </c>
    </row>
    <row r="17" spans="1:6" ht="46.5" customHeight="1" x14ac:dyDescent="0.25">
      <c r="A17" s="35" t="s">
        <v>13</v>
      </c>
      <c r="B17" s="9" t="s">
        <v>26</v>
      </c>
      <c r="C17" s="9" t="s">
        <v>29</v>
      </c>
      <c r="D17" s="36">
        <v>12092.4</v>
      </c>
      <c r="E17" s="28">
        <v>2219.6</v>
      </c>
      <c r="F17" s="10">
        <v>0</v>
      </c>
    </row>
    <row r="18" spans="1:6" ht="47.25" x14ac:dyDescent="0.25">
      <c r="A18" s="35" t="s">
        <v>50</v>
      </c>
      <c r="B18" s="9" t="s">
        <v>26</v>
      </c>
      <c r="C18" s="9" t="s">
        <v>49</v>
      </c>
      <c r="D18" s="36">
        <v>146.6</v>
      </c>
      <c r="E18" s="28">
        <v>0</v>
      </c>
      <c r="F18" s="10">
        <v>0</v>
      </c>
    </row>
    <row r="19" spans="1:6" ht="15.75" x14ac:dyDescent="0.25">
      <c r="A19" s="35" t="s">
        <v>56</v>
      </c>
      <c r="B19" s="9" t="s">
        <v>26</v>
      </c>
      <c r="C19" s="9" t="s">
        <v>55</v>
      </c>
      <c r="D19" s="36">
        <v>517.20000000000005</v>
      </c>
      <c r="E19" s="28"/>
      <c r="F19" s="10"/>
    </row>
    <row r="20" spans="1:6" ht="15.75" x14ac:dyDescent="0.25">
      <c r="A20" s="35" t="s">
        <v>17</v>
      </c>
      <c r="B20" s="9" t="s">
        <v>26</v>
      </c>
      <c r="C20" s="9" t="s">
        <v>31</v>
      </c>
      <c r="D20" s="36">
        <v>1704.8</v>
      </c>
      <c r="E20" s="28">
        <v>190.7</v>
      </c>
      <c r="F20" s="10">
        <v>0</v>
      </c>
    </row>
    <row r="21" spans="1:6" ht="15.75" x14ac:dyDescent="0.25">
      <c r="A21" s="37" t="s">
        <v>10</v>
      </c>
      <c r="B21" s="7" t="s">
        <v>32</v>
      </c>
      <c r="C21" s="7" t="s">
        <v>27</v>
      </c>
      <c r="D21" s="34">
        <f>D22</f>
        <v>233.9</v>
      </c>
      <c r="E21" s="26">
        <f>E22</f>
        <v>0</v>
      </c>
      <c r="F21" s="8">
        <f>F22</f>
        <v>48</v>
      </c>
    </row>
    <row r="22" spans="1:6" ht="15.75" x14ac:dyDescent="0.25">
      <c r="A22" s="38" t="s">
        <v>14</v>
      </c>
      <c r="B22" s="9" t="s">
        <v>32</v>
      </c>
      <c r="C22" s="9" t="s">
        <v>28</v>
      </c>
      <c r="D22" s="36">
        <v>233.9</v>
      </c>
      <c r="E22" s="28">
        <v>0</v>
      </c>
      <c r="F22" s="10">
        <v>48</v>
      </c>
    </row>
    <row r="23" spans="1:6" ht="31.5" x14ac:dyDescent="0.25">
      <c r="A23" s="33" t="s">
        <v>22</v>
      </c>
      <c r="B23" s="7" t="s">
        <v>28</v>
      </c>
      <c r="C23" s="7" t="s">
        <v>27</v>
      </c>
      <c r="D23" s="34">
        <f>SUM(D24:D25)</f>
        <v>718</v>
      </c>
      <c r="E23" s="26">
        <f>SUM(E24:E25)</f>
        <v>0</v>
      </c>
      <c r="F23" s="8">
        <v>0</v>
      </c>
    </row>
    <row r="24" spans="1:6" ht="15.75" x14ac:dyDescent="0.25">
      <c r="A24" s="35" t="s">
        <v>52</v>
      </c>
      <c r="B24" s="9" t="s">
        <v>28</v>
      </c>
      <c r="C24" s="9" t="s">
        <v>37</v>
      </c>
      <c r="D24" s="36">
        <v>718</v>
      </c>
      <c r="E24" s="28">
        <v>0</v>
      </c>
      <c r="F24" s="10">
        <v>0</v>
      </c>
    </row>
    <row r="25" spans="1:6" ht="31.5" x14ac:dyDescent="0.25">
      <c r="A25" s="35" t="s">
        <v>46</v>
      </c>
      <c r="B25" s="9" t="s">
        <v>28</v>
      </c>
      <c r="C25" s="9" t="s">
        <v>45</v>
      </c>
      <c r="D25" s="36">
        <f>F25</f>
        <v>0</v>
      </c>
      <c r="E25" s="28"/>
      <c r="F25" s="10">
        <v>0</v>
      </c>
    </row>
    <row r="26" spans="1:6" ht="15.75" x14ac:dyDescent="0.25">
      <c r="A26" s="37" t="s">
        <v>15</v>
      </c>
      <c r="B26" s="7" t="s">
        <v>29</v>
      </c>
      <c r="C26" s="7" t="s">
        <v>27</v>
      </c>
      <c r="D26" s="34">
        <f>SUM(D27:D28)</f>
        <v>35034.199999999997</v>
      </c>
      <c r="E26" s="26">
        <f>E27</f>
        <v>178.3</v>
      </c>
      <c r="F26" s="8">
        <f>F28</f>
        <v>0</v>
      </c>
    </row>
    <row r="27" spans="1:6" ht="15.75" x14ac:dyDescent="0.25">
      <c r="A27" s="38" t="s">
        <v>39</v>
      </c>
      <c r="B27" s="9" t="s">
        <v>29</v>
      </c>
      <c r="C27" s="9" t="s">
        <v>33</v>
      </c>
      <c r="D27" s="36">
        <v>32186.7</v>
      </c>
      <c r="E27" s="28">
        <v>178.3</v>
      </c>
      <c r="F27" s="10">
        <v>0</v>
      </c>
    </row>
    <row r="28" spans="1:6" ht="23.25" customHeight="1" x14ac:dyDescent="0.25">
      <c r="A28" s="35" t="s">
        <v>24</v>
      </c>
      <c r="B28" s="9" t="s">
        <v>29</v>
      </c>
      <c r="C28" s="9" t="s">
        <v>34</v>
      </c>
      <c r="D28" s="36">
        <v>2847.5</v>
      </c>
      <c r="E28" s="28"/>
      <c r="F28" s="10"/>
    </row>
    <row r="29" spans="1:6" ht="15.75" x14ac:dyDescent="0.25">
      <c r="A29" s="37" t="s">
        <v>5</v>
      </c>
      <c r="B29" s="7" t="s">
        <v>35</v>
      </c>
      <c r="C29" s="7" t="s">
        <v>27</v>
      </c>
      <c r="D29" s="34">
        <f>SUM(D30:D33)</f>
        <v>73635.3</v>
      </c>
      <c r="E29" s="26">
        <f>SUM(E30,E31,E32)</f>
        <v>5365.9</v>
      </c>
      <c r="F29" s="8">
        <f>SUM(F30,F31,F32)</f>
        <v>0</v>
      </c>
    </row>
    <row r="30" spans="1:6" ht="15.75" x14ac:dyDescent="0.25">
      <c r="A30" s="38" t="s">
        <v>16</v>
      </c>
      <c r="B30" s="9" t="s">
        <v>35</v>
      </c>
      <c r="C30" s="9" t="s">
        <v>26</v>
      </c>
      <c r="D30" s="36">
        <v>1898.4</v>
      </c>
      <c r="E30" s="28">
        <v>3757</v>
      </c>
      <c r="F30" s="10">
        <v>0</v>
      </c>
    </row>
    <row r="31" spans="1:6" ht="15.75" x14ac:dyDescent="0.25">
      <c r="A31" s="38" t="s">
        <v>6</v>
      </c>
      <c r="B31" s="9" t="s">
        <v>35</v>
      </c>
      <c r="C31" s="9" t="s">
        <v>32</v>
      </c>
      <c r="D31" s="36">
        <v>426.6</v>
      </c>
      <c r="E31" s="28">
        <v>0</v>
      </c>
      <c r="F31" s="10">
        <v>0</v>
      </c>
    </row>
    <row r="32" spans="1:6" ht="15.75" x14ac:dyDescent="0.25">
      <c r="A32" s="38" t="s">
        <v>44</v>
      </c>
      <c r="B32" s="9" t="s">
        <v>35</v>
      </c>
      <c r="C32" s="9" t="s">
        <v>28</v>
      </c>
      <c r="D32" s="36">
        <v>71264.7</v>
      </c>
      <c r="E32" s="28">
        <v>1608.9</v>
      </c>
      <c r="F32" s="10">
        <v>0</v>
      </c>
    </row>
    <row r="33" spans="1:6" ht="15.75" x14ac:dyDescent="0.25">
      <c r="A33" s="38" t="s">
        <v>53</v>
      </c>
      <c r="B33" s="9" t="s">
        <v>35</v>
      </c>
      <c r="C33" s="9" t="s">
        <v>35</v>
      </c>
      <c r="D33" s="36">
        <v>45.6</v>
      </c>
      <c r="E33" s="28"/>
      <c r="F33" s="10"/>
    </row>
    <row r="34" spans="1:6" ht="15.75" x14ac:dyDescent="0.25">
      <c r="A34" s="33" t="s">
        <v>25</v>
      </c>
      <c r="B34" s="7" t="s">
        <v>36</v>
      </c>
      <c r="C34" s="7" t="s">
        <v>27</v>
      </c>
      <c r="D34" s="34">
        <f>SUM(D35:D36)</f>
        <v>12805.2</v>
      </c>
      <c r="E34" s="26">
        <f>SUM(E35,E36)</f>
        <v>1426.6</v>
      </c>
      <c r="F34" s="8">
        <f>SUM(F35,F36)</f>
        <v>0</v>
      </c>
    </row>
    <row r="35" spans="1:6" ht="15.75" x14ac:dyDescent="0.25">
      <c r="A35" s="35" t="s">
        <v>9</v>
      </c>
      <c r="B35" s="9" t="s">
        <v>36</v>
      </c>
      <c r="C35" s="9" t="s">
        <v>26</v>
      </c>
      <c r="D35" s="36">
        <v>12805.2</v>
      </c>
      <c r="E35" s="28">
        <v>1426.6</v>
      </c>
      <c r="F35" s="10">
        <v>0</v>
      </c>
    </row>
    <row r="36" spans="1:6" ht="20.25" customHeight="1" x14ac:dyDescent="0.25">
      <c r="A36" s="35" t="s">
        <v>20</v>
      </c>
      <c r="B36" s="9" t="s">
        <v>36</v>
      </c>
      <c r="C36" s="9" t="s">
        <v>29</v>
      </c>
      <c r="D36" s="36">
        <v>0</v>
      </c>
      <c r="E36" s="29">
        <v>0</v>
      </c>
      <c r="F36" s="12">
        <v>0</v>
      </c>
    </row>
    <row r="37" spans="1:6" ht="15.75" x14ac:dyDescent="0.25">
      <c r="A37" s="39" t="s">
        <v>21</v>
      </c>
      <c r="B37" s="7" t="s">
        <v>37</v>
      </c>
      <c r="C37" s="7" t="s">
        <v>27</v>
      </c>
      <c r="D37" s="34">
        <f>SUM(D38:D39)</f>
        <v>1154.4000000000001</v>
      </c>
      <c r="E37" s="26">
        <f>SUM(E38:E39)</f>
        <v>213.8</v>
      </c>
      <c r="F37" s="8">
        <f>SUM(F38:F39)</f>
        <v>0</v>
      </c>
    </row>
    <row r="38" spans="1:6" ht="15.75" x14ac:dyDescent="0.25">
      <c r="A38" s="38" t="s">
        <v>19</v>
      </c>
      <c r="B38" s="9" t="s">
        <v>37</v>
      </c>
      <c r="C38" s="9" t="s">
        <v>26</v>
      </c>
      <c r="D38" s="36">
        <v>1054.4000000000001</v>
      </c>
      <c r="E38" s="28">
        <v>213.8</v>
      </c>
      <c r="F38" s="10">
        <v>0</v>
      </c>
    </row>
    <row r="39" spans="1:6" ht="15.75" x14ac:dyDescent="0.25">
      <c r="A39" s="38" t="s">
        <v>43</v>
      </c>
      <c r="B39" s="9" t="s">
        <v>37</v>
      </c>
      <c r="C39" s="9" t="s">
        <v>28</v>
      </c>
      <c r="D39" s="36">
        <v>100</v>
      </c>
      <c r="E39" s="28">
        <v>0</v>
      </c>
      <c r="F39" s="10">
        <v>0</v>
      </c>
    </row>
    <row r="40" spans="1:6" ht="15.75" x14ac:dyDescent="0.25">
      <c r="A40" s="33" t="s">
        <v>7</v>
      </c>
      <c r="B40" s="7" t="s">
        <v>30</v>
      </c>
      <c r="C40" s="7" t="s">
        <v>27</v>
      </c>
      <c r="D40" s="34">
        <f>D41</f>
        <v>145.6</v>
      </c>
      <c r="E40" s="26">
        <f>E41</f>
        <v>34.5</v>
      </c>
      <c r="F40" s="8">
        <f>F41</f>
        <v>0</v>
      </c>
    </row>
    <row r="41" spans="1:6" ht="21.75" customHeight="1" thickBot="1" x14ac:dyDescent="0.3">
      <c r="A41" s="40" t="s">
        <v>51</v>
      </c>
      <c r="B41" s="41" t="s">
        <v>30</v>
      </c>
      <c r="C41" s="41" t="s">
        <v>32</v>
      </c>
      <c r="D41" s="42">
        <v>145.6</v>
      </c>
      <c r="E41" s="30">
        <v>34.5</v>
      </c>
      <c r="F41" s="4">
        <v>0</v>
      </c>
    </row>
  </sheetData>
  <mergeCells count="9">
    <mergeCell ref="A7:F8"/>
    <mergeCell ref="E9:F9"/>
    <mergeCell ref="E10:F10"/>
    <mergeCell ref="A10:A13"/>
    <mergeCell ref="B10:B13"/>
    <mergeCell ref="C10:C13"/>
    <mergeCell ref="D10:D13"/>
    <mergeCell ref="E11:E13"/>
    <mergeCell ref="F11:F13"/>
  </mergeCells>
  <phoneticPr fontId="0" type="noConversion"/>
  <pageMargins left="0.74803149606299213" right="0.43307086614173229" top="0.62992125984251968" bottom="0.62992125984251968" header="0.51181102362204722" footer="0.51181102362204722"/>
  <pageSetup paperSize="9" scale="8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cp:lastPrinted>2022-04-14T07:49:27Z</cp:lastPrinted>
  <dcterms:created xsi:type="dcterms:W3CDTF">2007-09-04T08:08:49Z</dcterms:created>
  <dcterms:modified xsi:type="dcterms:W3CDTF">2025-03-03T17:14:07Z</dcterms:modified>
</cp:coreProperties>
</file>