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<sst xmlns="http://schemas.openxmlformats.org/spreadsheetml/2006/main" count="100" uniqueCount="98">
  <si>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Код бюджетной классификации</t>
  </si>
  <si>
    <t>НАЛОГИ НА ИМУЩЕСТВО</t>
  </si>
  <si>
    <t>ПРОЧИЕ НЕНАЛОГОВЫЕ ДОХОДЫ</t>
  </si>
  <si>
    <t>БЕЗВОЗМЕЗДНЫЕ ПОСТУПЛЕНИЯ</t>
  </si>
  <si>
    <t xml:space="preserve">  к решению Совета депутатов</t>
  </si>
  <si>
    <t xml:space="preserve">   МО «Усть-Лужское сельское поселение» 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</si>
  <si>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</si>
  <si>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</si>
  <si>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</si>
  <si>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</si>
  <si>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</si>
  <si>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Прочие межбюджетные трансферты, передаваемые бюджетам поселений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</si>
  <si>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</si>
  <si>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</si>
  <si>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</si>
  <si>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Налог на доходы физических лиц с доходов, полученных физическими лицами в соответствии со ст.228 НК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</si>
  <si>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</si>
  <si>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</si>
  <si>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</si>
  <si>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</si>
  <si>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</si>
  <si>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</si>
  <si>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</si>
  <si>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</si>
  <si>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</si>
  <si>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</si>
  <si>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</si>
  <si>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</si>
  <si>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</si>
  <si>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</si>
  <si>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</si>
  <si>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</si>
  <si>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</si>
  <si>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</si>
  <si>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Сумма (тыс. руб.)</t>
  </si>
  <si>
    <t>000 1 00 00 00000 0000 000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</si>
  <si>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</si>
  <si>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</si>
  <si>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</si>
  <si>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</si>
  <si>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>182 1 01 00 00000 0000 000</t>
  </si>
  <si>
    <t>182 1 01 02 01001 0000 110</t>
  </si>
  <si>
    <t>182 1 01 02 02001 0000 110</t>
  </si>
  <si>
    <t>182 1 01 02 03001 0000 110</t>
  </si>
  <si>
    <t>182 1 06 01 03010 0000 110</t>
  </si>
  <si>
    <t>182 1 06 00 00000 0000 000</t>
  </si>
  <si>
    <t>182 1 09 00 00000 0000 000</t>
  </si>
  <si>
    <t>182 1 09 04 05310 0000 110</t>
  </si>
  <si>
    <t>911 1 14 00 00000 0000 000</t>
  </si>
  <si>
    <t>911 1 08 00 00000 0000 000</t>
  </si>
  <si>
    <t>911 1 08 04 02001 0000 110</t>
  </si>
  <si>
    <t>911 1 11 00 00000 0000 000</t>
  </si>
  <si>
    <t>925 1 11 05 01310 0000 120</t>
  </si>
  <si>
    <t>911 1 11 09 04510 0000 120</t>
  </si>
  <si>
    <t>911 1 13 00 00000 0000 000</t>
  </si>
  <si>
    <t>911 1 13 01 99510 0000 130</t>
  </si>
  <si>
    <t>911 1 13 02 99510 0000 130</t>
  </si>
  <si>
    <t>911 1 16 00 00000 0000 000</t>
  </si>
  <si>
    <t>911 1 16 51 04002 0000 140</t>
  </si>
  <si>
    <t>911 1 17 00 00000 0000 000</t>
  </si>
  <si>
    <t>911 1 17 05 05010 0000 180</t>
  </si>
  <si>
    <t>911 2 00 00 00000 0000 000</t>
  </si>
  <si>
    <t>911 2 02 03 01510 0000 151</t>
  </si>
  <si>
    <t>911 2 02 03 02410 0000 151</t>
  </si>
  <si>
    <t>911 2 02 04 99910 0000 151</t>
  </si>
  <si>
    <t>911 2 19 00 00000 0000 000</t>
  </si>
  <si>
    <t>911 2 19 05 00010 0000 151</t>
  </si>
  <si>
    <t>925 1 14 06 01310 0000 430</t>
  </si>
  <si>
    <t>925 1 14 00 00000 0000 000</t>
  </si>
  <si>
    <t>Прочие поступления от денежных взысканий (штрафов) и иных сумм в возмещение ущерба, зачисляемые в бюджеты поселений</t>
  </si>
  <si>
    <t>911 1 16 90 05001 0000 140</t>
  </si>
  <si>
    <t>925 1 11 00 00000 0000 000</t>
  </si>
  <si>
    <t>182 1 06 06 03310 0000 110</t>
  </si>
  <si>
    <t>182 1 06 06 04310 0000 110</t>
  </si>
  <si>
    <t>911 1 11 05 07510 0000 120</t>
  </si>
  <si>
    <t>Доходы от сдачи в аренду имущества, составляющего казну сельских поселений (за исключением земельных участков)</t>
  </si>
  <si>
    <t>911 1 14 02 05310 0000 440</t>
  </si>
  <si>
    <t>100 1 03 02000 01 0000 100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</si>
  <si>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</si>
  <si>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</si>
  <si>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</si>
  <si>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</si>
  <si>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</si>
  <si>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100 10302230010000110</t>
  </si>
  <si>
    <t>100 10302240010000110</t>
  </si>
  <si>
    <t>100 10302250010000110</t>
  </si>
  <si>
    <t>100 10302260010000110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</si>
  <si>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</si>
  <si>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100 1 16 90 05010 0000140</t>
  </si>
  <si>
    <t>Показатели исполнения доходов бюджета МО «Усть-Лужское сельское поселение» за 2016 год                     по кодам классификации доходов бюджета</t>
  </si>
  <si>
    <t>911 2 02 01001 10 0000 151</t>
  </si>
  <si>
    <t>Дотации бюджетам сельских поселений на выравнивание бюджетной обеспеченности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</si>
  <si>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</si>
  <si>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911 2 02 02216 10 0000 151</t>
  </si>
  <si>
    <t xml:space="preserve">  Прочие субсидии бюджетам сельских поселений</t>
  </si>
  <si>
    <t>911 2 02 02999 10 0000 151</t>
  </si>
  <si>
    <t>Приложение  1</t>
  </si>
  <si>
    <t xml:space="preserve">  № 189 от 30 мая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</si>
</sst>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;\ \-\ #,##0.00;\ \-"/>
    <numFmt numFmtId="188" formatCode="0.00;[Red]\-0.00"/>
  </numFmts>
  <fonts count="42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65">
      <selection activeCell="D8" sqref="D8"/>
    </sheetView>
  </sheetViews>
  <sheetFormatPr defaultColWidth="9.140625" defaultRowHeight="12.75"/>
  <cols>
    <col min="1" max="1" width="67.140625" style="5" customWidth="1"/>
    <col min="2" max="2" width="27.57421875" style="5" customWidth="1"/>
    <col min="3" max="3" width="16.140625" style="5" customWidth="1"/>
    <col min="4" max="16384" width="9.140625" style="5" customWidth="1"/>
  </cols>
  <sheetData>
    <row r="1" spans="1:3" ht="16.5">
      <c r="A1" s="3"/>
      <c r="B1" s="23" t="s">
        <v>96</v>
      </c>
      <c r="C1" s="24"/>
    </row>
    <row r="2" spans="1:3" ht="16.5">
      <c r="A2" s="3"/>
      <c r="B2" s="25" t="s">
        <v>4</v>
      </c>
      <c r="C2" s="24"/>
    </row>
    <row r="3" spans="1:3" ht="16.5">
      <c r="A3" s="3"/>
      <c r="B3" s="25" t="s">
        <v>5</v>
      </c>
      <c r="C3" s="24"/>
    </row>
    <row r="4" spans="1:3" ht="15">
      <c r="A4" s="7"/>
      <c r="B4" s="25" t="s">
        <v>97</v>
      </c>
      <c r="C4" s="24"/>
    </row>
    <row r="5" spans="1:3" ht="15">
      <c r="A5" s="7"/>
      <c r="B5" s="6"/>
      <c r="C5" s="4"/>
    </row>
    <row r="6" spans="1:3" ht="42" customHeight="1">
      <c r="A6" s="20" t="s">
        <v>89</v>
      </c>
      <c r="B6" s="20"/>
      <c r="C6" s="21"/>
    </row>
    <row r="7" spans="1:3" ht="16.5">
      <c r="A7" s="22"/>
      <c r="B7" s="22"/>
      <c r="C7" s="3"/>
    </row>
    <row r="8" spans="1:3" ht="30.75">
      <c r="A8" s="8" t="s">
        <v>33</v>
      </c>
      <c r="B8" s="9" t="s">
        <v>0</v>
      </c>
      <c r="C8" s="8" t="s">
        <v>34</v>
      </c>
    </row>
    <row r="9" spans="1:4" ht="15">
      <c r="A9" s="10" t="s">
        <v>12</v>
      </c>
      <c r="B9" s="10"/>
      <c r="C9" s="1">
        <f>SUM(C11,C46)</f>
        <v>39605.10159</v>
      </c>
      <c r="D9" s="11">
        <f>26340.213-C9</f>
        <v>-13264.888589999999</v>
      </c>
    </row>
    <row r="10" spans="1:3" ht="15">
      <c r="A10" s="12" t="s">
        <v>13</v>
      </c>
      <c r="B10" s="13"/>
      <c r="C10" s="14"/>
    </row>
    <row r="11" spans="1:3" ht="15">
      <c r="A11" s="15" t="s">
        <v>6</v>
      </c>
      <c r="B11" s="16" t="s">
        <v>35</v>
      </c>
      <c r="C11" s="1">
        <f>SUM(C14,C18,C24,C28,C30,C32,C35,C38,C40,C44,C56,C58)</f>
        <v>25445.848589999998</v>
      </c>
    </row>
    <row r="12" spans="1:3" ht="15" hidden="1">
      <c r="A12" s="15"/>
      <c r="B12" s="16"/>
      <c r="C12" s="1"/>
    </row>
    <row r="13" spans="1:3" ht="15" hidden="1">
      <c r="A13" s="15"/>
      <c r="B13" s="16"/>
      <c r="C13" s="1"/>
    </row>
    <row r="14" spans="1:3" ht="15">
      <c r="A14" s="15" t="s">
        <v>36</v>
      </c>
      <c r="B14" s="16" t="s">
        <v>40</v>
      </c>
      <c r="C14" s="1">
        <f>SUM(C15:C17)</f>
        <v>18052.009799999996</v>
      </c>
    </row>
    <row r="15" spans="1:3" ht="62.25">
      <c r="A15" s="17" t="s">
        <v>14</v>
      </c>
      <c r="B15" s="18" t="s">
        <v>41</v>
      </c>
      <c r="C15" s="2">
        <f>(13445921.18)/1000</f>
        <v>13445.92118</v>
      </c>
    </row>
    <row r="16" spans="1:3" ht="108.75">
      <c r="A16" s="17" t="s">
        <v>37</v>
      </c>
      <c r="B16" s="18" t="s">
        <v>42</v>
      </c>
      <c r="C16" s="2">
        <v>4601</v>
      </c>
    </row>
    <row r="17" spans="1:3" ht="30.75">
      <c r="A17" s="17" t="s">
        <v>15</v>
      </c>
      <c r="B17" s="18" t="s">
        <v>43</v>
      </c>
      <c r="C17" s="2">
        <f>5088.62/1000</f>
        <v>5.08862</v>
      </c>
    </row>
    <row r="18" spans="1:3" ht="30.75">
      <c r="A18" s="15" t="s">
        <v>78</v>
      </c>
      <c r="B18" s="16" t="s">
        <v>77</v>
      </c>
      <c r="C18" s="1">
        <f>SUM(C19:C22)</f>
        <v>2400.456</v>
      </c>
    </row>
    <row r="19" spans="1:3" ht="62.25">
      <c r="A19" s="17" t="s">
        <v>79</v>
      </c>
      <c r="B19" s="19" t="s">
        <v>83</v>
      </c>
      <c r="C19" s="2">
        <v>820.618</v>
      </c>
    </row>
    <row r="20" spans="1:3" ht="78">
      <c r="A20" s="17" t="s">
        <v>80</v>
      </c>
      <c r="B20" s="19" t="s">
        <v>84</v>
      </c>
      <c r="C20" s="2">
        <v>12.526</v>
      </c>
    </row>
    <row r="21" spans="1:3" ht="67.5" customHeight="1">
      <c r="A21" s="17" t="s">
        <v>81</v>
      </c>
      <c r="B21" s="19" t="s">
        <v>85</v>
      </c>
      <c r="C21" s="2">
        <v>1688.854</v>
      </c>
    </row>
    <row r="22" spans="1:3" ht="62.25">
      <c r="A22" s="17" t="s">
        <v>82</v>
      </c>
      <c r="B22" s="19" t="s">
        <v>86</v>
      </c>
      <c r="C22" s="2">
        <v>-121.542</v>
      </c>
    </row>
    <row r="23" spans="1:3" ht="15" hidden="1">
      <c r="A23" s="17"/>
      <c r="B23" s="19"/>
      <c r="C23" s="2"/>
    </row>
    <row r="24" spans="1:3" ht="15">
      <c r="A24" s="15" t="s">
        <v>1</v>
      </c>
      <c r="B24" s="16" t="s">
        <v>45</v>
      </c>
      <c r="C24" s="1">
        <f>SUM(C25:C27)</f>
        <v>3418.2437899999995</v>
      </c>
    </row>
    <row r="25" spans="1:3" ht="46.5">
      <c r="A25" s="17" t="s">
        <v>16</v>
      </c>
      <c r="B25" s="18" t="s">
        <v>44</v>
      </c>
      <c r="C25" s="2">
        <f>(266286.47)/1000</f>
        <v>266.28646999999995</v>
      </c>
    </row>
    <row r="26" spans="1:3" ht="62.25">
      <c r="A26" s="17" t="s">
        <v>17</v>
      </c>
      <c r="B26" s="18" t="s">
        <v>72</v>
      </c>
      <c r="C26" s="2">
        <f>(2117928.09/1000)</f>
        <v>2117.92809</v>
      </c>
    </row>
    <row r="27" spans="1:3" ht="62.25">
      <c r="A27" s="17" t="s">
        <v>18</v>
      </c>
      <c r="B27" s="18" t="s">
        <v>73</v>
      </c>
      <c r="C27" s="2">
        <f>(1034029.23)/1000</f>
        <v>1034.0292299999999</v>
      </c>
    </row>
    <row r="28" spans="1:3" ht="15">
      <c r="A28" s="15" t="s">
        <v>7</v>
      </c>
      <c r="B28" s="16" t="s">
        <v>49</v>
      </c>
      <c r="C28" s="1">
        <f>SUM(C29)</f>
        <v>23.93</v>
      </c>
    </row>
    <row r="29" spans="1:3" ht="70.5" customHeight="1">
      <c r="A29" s="17" t="s">
        <v>19</v>
      </c>
      <c r="B29" s="18" t="s">
        <v>50</v>
      </c>
      <c r="C29" s="2">
        <v>23.93</v>
      </c>
    </row>
    <row r="30" spans="1:3" ht="46.5" hidden="1">
      <c r="A30" s="15" t="s">
        <v>20</v>
      </c>
      <c r="B30" s="16" t="s">
        <v>46</v>
      </c>
      <c r="C30" s="1">
        <f>SUM(C31)</f>
        <v>0</v>
      </c>
    </row>
    <row r="31" spans="1:3" ht="30.75" hidden="1">
      <c r="A31" s="17" t="s">
        <v>21</v>
      </c>
      <c r="B31" s="18" t="s">
        <v>47</v>
      </c>
      <c r="C31" s="2"/>
    </row>
    <row r="32" spans="1:3" ht="46.5">
      <c r="A32" s="15" t="s">
        <v>8</v>
      </c>
      <c r="B32" s="16" t="s">
        <v>51</v>
      </c>
      <c r="C32" s="1">
        <f>SUM(C33:C34)</f>
        <v>1300.846</v>
      </c>
    </row>
    <row r="33" spans="1:3" ht="30.75">
      <c r="A33" s="17" t="s">
        <v>75</v>
      </c>
      <c r="B33" s="18" t="s">
        <v>74</v>
      </c>
      <c r="C33" s="2">
        <v>1207.139</v>
      </c>
    </row>
    <row r="34" spans="1:3" ht="78">
      <c r="A34" s="17" t="s">
        <v>22</v>
      </c>
      <c r="B34" s="18" t="s">
        <v>53</v>
      </c>
      <c r="C34" s="2">
        <v>93.707</v>
      </c>
    </row>
    <row r="35" spans="1:3" ht="30.75">
      <c r="A35" s="15" t="s">
        <v>23</v>
      </c>
      <c r="B35" s="16" t="s">
        <v>54</v>
      </c>
      <c r="C35" s="1">
        <f>SUM(C36:C37)</f>
        <v>243.56300000000002</v>
      </c>
    </row>
    <row r="36" spans="1:3" ht="30.75">
      <c r="A36" s="17" t="s">
        <v>24</v>
      </c>
      <c r="B36" s="18" t="s">
        <v>55</v>
      </c>
      <c r="C36" s="2">
        <v>45.847</v>
      </c>
    </row>
    <row r="37" spans="1:3" ht="15">
      <c r="A37" s="17" t="s">
        <v>9</v>
      </c>
      <c r="B37" s="18" t="s">
        <v>56</v>
      </c>
      <c r="C37" s="2">
        <v>197.716</v>
      </c>
    </row>
    <row r="38" spans="1:3" ht="30.75" hidden="1">
      <c r="A38" s="15" t="s">
        <v>10</v>
      </c>
      <c r="B38" s="16" t="s">
        <v>48</v>
      </c>
      <c r="C38" s="1">
        <f>SUM(C39)</f>
        <v>0</v>
      </c>
    </row>
    <row r="39" spans="1:3" ht="78" hidden="1">
      <c r="A39" s="17" t="s">
        <v>39</v>
      </c>
      <c r="B39" s="18" t="s">
        <v>76</v>
      </c>
      <c r="C39" s="2"/>
    </row>
    <row r="40" spans="1:3" ht="15">
      <c r="A40" s="15" t="s">
        <v>26</v>
      </c>
      <c r="B40" s="16" t="s">
        <v>57</v>
      </c>
      <c r="C40" s="1">
        <f>SUM(C41:C43)</f>
        <v>6.8</v>
      </c>
    </row>
    <row r="41" spans="1:3" ht="46.5">
      <c r="A41" s="17" t="s">
        <v>27</v>
      </c>
      <c r="B41" s="18" t="s">
        <v>58</v>
      </c>
      <c r="C41" s="2">
        <v>1.3</v>
      </c>
    </row>
    <row r="42" spans="1:3" ht="30.75" hidden="1">
      <c r="A42" s="17" t="s">
        <v>69</v>
      </c>
      <c r="B42" s="18" t="s">
        <v>70</v>
      </c>
      <c r="C42" s="2"/>
    </row>
    <row r="43" spans="1:3" ht="46.5">
      <c r="A43" s="17" t="s">
        <v>87</v>
      </c>
      <c r="B43" s="19" t="s">
        <v>88</v>
      </c>
      <c r="C43" s="2">
        <v>5.5</v>
      </c>
    </row>
    <row r="44" spans="1:3" ht="15" hidden="1">
      <c r="A44" s="15" t="s">
        <v>2</v>
      </c>
      <c r="B44" s="16" t="s">
        <v>59</v>
      </c>
      <c r="C44" s="1">
        <f>SUM(C45)</f>
        <v>0</v>
      </c>
    </row>
    <row r="45" spans="1:3" ht="15" hidden="1">
      <c r="A45" s="17" t="s">
        <v>28</v>
      </c>
      <c r="B45" s="18" t="s">
        <v>60</v>
      </c>
      <c r="C45" s="2"/>
    </row>
    <row r="46" spans="1:3" ht="15">
      <c r="A46" s="15" t="s">
        <v>3</v>
      </c>
      <c r="B46" s="16" t="s">
        <v>61</v>
      </c>
      <c r="C46" s="1">
        <f>SUM(C47:C53)</f>
        <v>14159.253</v>
      </c>
    </row>
    <row r="47" spans="1:3" ht="30.75">
      <c r="A47" s="17" t="s">
        <v>91</v>
      </c>
      <c r="B47" s="18" t="s">
        <v>90</v>
      </c>
      <c r="C47" s="2">
        <v>4486.3</v>
      </c>
    </row>
    <row r="48" spans="1:3" ht="78">
      <c r="A48" s="17" t="s">
        <v>92</v>
      </c>
      <c r="B48" s="18" t="s">
        <v>93</v>
      </c>
      <c r="C48" s="2">
        <v>1249.4</v>
      </c>
    </row>
    <row r="49" spans="1:3" ht="15">
      <c r="A49" s="17" t="s">
        <v>94</v>
      </c>
      <c r="B49" s="18" t="s">
        <v>95</v>
      </c>
      <c r="C49" s="2">
        <v>6532.003</v>
      </c>
    </row>
    <row r="50" spans="1:3" ht="46.5">
      <c r="A50" s="17" t="s">
        <v>29</v>
      </c>
      <c r="B50" s="18" t="s">
        <v>62</v>
      </c>
      <c r="C50" s="2">
        <v>195.08</v>
      </c>
    </row>
    <row r="51" spans="1:3" ht="30.75">
      <c r="A51" s="17" t="s">
        <v>30</v>
      </c>
      <c r="B51" s="18" t="s">
        <v>63</v>
      </c>
      <c r="C51" s="2">
        <v>467.957</v>
      </c>
    </row>
    <row r="52" spans="1:3" ht="30.75">
      <c r="A52" s="17" t="s">
        <v>11</v>
      </c>
      <c r="B52" s="18" t="s">
        <v>64</v>
      </c>
      <c r="C52" s="2">
        <v>1386.713</v>
      </c>
    </row>
    <row r="53" spans="1:3" ht="46.5">
      <c r="A53" s="15" t="s">
        <v>31</v>
      </c>
      <c r="B53" s="16" t="s">
        <v>65</v>
      </c>
      <c r="C53" s="1">
        <f>SUM(C54)</f>
        <v>-158.2</v>
      </c>
    </row>
    <row r="54" spans="1:3" ht="46.5">
      <c r="A54" s="17" t="s">
        <v>32</v>
      </c>
      <c r="B54" s="18" t="s">
        <v>66</v>
      </c>
      <c r="C54" s="2">
        <v>-158.2</v>
      </c>
    </row>
    <row r="55" spans="1:3" ht="46.5" hidden="1">
      <c r="A55" s="15" t="s">
        <v>8</v>
      </c>
      <c r="B55" s="16" t="s">
        <v>71</v>
      </c>
      <c r="C55" s="1">
        <f>SUM(C56)</f>
        <v>0</v>
      </c>
    </row>
    <row r="56" spans="1:3" ht="78" hidden="1">
      <c r="A56" s="17" t="s">
        <v>38</v>
      </c>
      <c r="B56" s="18" t="s">
        <v>52</v>
      </c>
      <c r="C56" s="2"/>
    </row>
    <row r="57" spans="1:3" ht="30.75" hidden="1">
      <c r="A57" s="15" t="s">
        <v>10</v>
      </c>
      <c r="B57" s="16" t="s">
        <v>68</v>
      </c>
      <c r="C57" s="1">
        <f>SUM(C58)</f>
        <v>0</v>
      </c>
    </row>
    <row r="58" spans="1:3" ht="46.5" hidden="1">
      <c r="A58" s="17" t="s">
        <v>25</v>
      </c>
      <c r="B58" s="18" t="s">
        <v>67</v>
      </c>
      <c r="C58" s="2"/>
    </row>
  </sheetData>
  <sheetProtection/>
  <mergeCells count="6">
    <mergeCell ref="A6:C6"/>
    <mergeCell ref="A7:B7"/>
    <mergeCell ref="B1:C1"/>
    <mergeCell ref="B2:C2"/>
    <mergeCell ref="B3:C3"/>
    <mergeCell ref="B4:C4"/>
  </mergeCells>
  <printOptions/>
  <pageMargins left="0.984251968503937" right="0.3937007874015748" top="0.5905511811023623" bottom="0.3937007874015748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Ельчугина ТС</cp:lastModifiedBy>
  <cp:lastPrinted>2017-06-06T06:28:16Z</cp:lastPrinted>
  <dcterms:created xsi:type="dcterms:W3CDTF">1996-10-08T23:32:33Z</dcterms:created>
  <dcterms:modified xsi:type="dcterms:W3CDTF">2017-06-06T06:28:20Z</dcterms:modified>
  <cp:category/>
  <cp:version/>
  <cp:contentType/>
  <cp:contentStatus/>
</cp:coreProperties>
</file>