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Area" localSheetId="0">'приложение 1'!$A$1:$D$60</definedName>
  </definedNames>
  <calcPr fullCalcOnLoad="1"/>
</workbook>
</file>

<file path=xl/sharedStrings.xml><?xml version="1.0" encoding="utf-8"?>
<sst xmlns="http://schemas.openxmlformats.org/spreadsheetml/2006/main" count="117" uniqueCount="116">
  <si>
    <t>Код бюджетной классификации</t>
  </si>
  <si>
    <t>НАЛОГИ НА СОВОКУПНЫЙ ДОХОД</t>
  </si>
  <si>
    <t>Единый сельскохозяйственный налог</t>
  </si>
  <si>
    <t>НАЛОГИ НА ИМУЩЕСТВО</t>
  </si>
  <si>
    <t>ПРОЧИЕ НЕНАЛОГОВЫЕ ДОХОДЫ</t>
  </si>
  <si>
    <t>БЕЗВОЗМЕЗДНЫЕ ПОСТУПЛЕНИЯ</t>
  </si>
  <si>
    <t xml:space="preserve">   МО «Усть-Лужское сельское поселение» </t>
  </si>
  <si>
    <t>Прочие субсидии бюджетам поселений</t>
  </si>
  <si>
    <t>Прочие межбюджетные трансферты, передаваемые бюджетам поселений</t>
  </si>
  <si>
    <t>НАЛОГОВЫЕ И НЕНАЛОГОВЫЕ ДОХОДЫ</t>
  </si>
  <si>
    <t>ДОХОДЫ ОТ ПРОДАЖИ МАТЕРИАЛЬНЫХ И НЕМАТЕРИАЛЬНЫХ АКТИВОВ</t>
  </si>
  <si>
    <t>УТВЕРЖДЕНО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</si>
  <si>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</si>
  <si>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</si>
  <si>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</si>
  <si>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(Приложение  1)</t>
  </si>
  <si>
    <t>Прочие доходы от компенсации затрат бюджетов поселений</t>
  </si>
  <si>
    <t>Наименование показателя</t>
  </si>
  <si>
    <t>Доходы бюджета - всего</t>
  </si>
  <si>
    <t>в том числе:</t>
  </si>
  <si>
    <t>1 00 00 00000 0000 000</t>
  </si>
  <si>
    <t>НАЛОГ НА ДОХОДЫ ФИЗИЧЕСКИХ ЛИЦ</t>
  </si>
  <si>
    <t xml:space="preserve"> 1 01 00 00000 0000 000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</si>
  <si>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ст.227,227-1,228 НК РФ</t>
  </si>
  <si>
    <t>1 01 02 01001 0000 110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</si>
  <si>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</si>
  <si>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1 01 02 02001 0000 110</t>
  </si>
  <si>
    <t>Налог на доходы физических лиц с доходов, полученных физическими лицами в соответствии со ст.228 НК РФ</t>
  </si>
  <si>
    <t xml:space="preserve"> 1 01 02 03001 0000 110</t>
  </si>
  <si>
    <t xml:space="preserve"> 1 05 00 00000 0000 000</t>
  </si>
  <si>
    <t xml:space="preserve"> 1 05 03 01001 0000 110</t>
  </si>
  <si>
    <t xml:space="preserve"> 1 05 03 02001 0000 110</t>
  </si>
  <si>
    <t>1 06 00 00000 0000 000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</si>
  <si>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</si>
  <si>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1 06 01 03010 0000 110</t>
  </si>
  <si>
    <t>Транспортный налог с организаций</t>
  </si>
  <si>
    <t>1 06 04 01102 0000 110</t>
  </si>
  <si>
    <t>Транспортный налог с физических лиц</t>
  </si>
  <si>
    <t>1 06 04 01202 0000 110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</si>
  <si>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</si>
  <si>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</si>
  <si>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1 08 00 00000 0000 000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</si>
  <si>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</si>
  <si>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1 08 04 02001 0000 110</t>
  </si>
  <si>
    <t>ЗАДОЛЖЕННОСТЬ И ПЕРЕРАСЧЕТЫ ПО ОТМЕНЕННЫМ НАЛОГАМ, СБОРАМ И ИНЫМ ОБЯЗАТЕЛЬНЫМ ПЛАТЕЖАМ</t>
  </si>
  <si>
    <t xml:space="preserve"> 1 09 00 00000 0000 000</t>
  </si>
  <si>
    <t>Земельный налог (по обязательствам, возникшим до 1 января 2006 года), мобилизуемый на территориях поселений</t>
  </si>
  <si>
    <t>1 09 04 05310 0000 110</t>
  </si>
  <si>
    <t xml:space="preserve"> 1 11 00 00000 0000 000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</si>
  <si>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</si>
  <si>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1 11 05 03510 0000 120</t>
  </si>
  <si>
    <t>ДОХОДЫ ОТ ОКАЗАНИЯ ПЛАТНЫХ УСЛУГ И КОМПЕНСАЦИИ ЗАТРАТ ГОСУДАРСТВА</t>
  </si>
  <si>
    <t xml:space="preserve"> 1 13 00 00000 0000 000</t>
  </si>
  <si>
    <t>Прочие доходы от оказания платных услуг (работ) получателями средств бюджетов поселений</t>
  </si>
  <si>
    <t>1 13 01 99510 0000 130</t>
  </si>
  <si>
    <t>1 13 02 99510 0000 130</t>
  </si>
  <si>
    <t>1 14 00 00000 0000 000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</si>
  <si>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отновных средств по указанному имуществу</t>
  </si>
  <si>
    <t xml:space="preserve"> 1 14 02 05310 0000 410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</si>
  <si>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</si>
  <si>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1 14 06 01310 0000 430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</si>
  <si>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</si>
  <si>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1 14 06 02510 0000 430</t>
  </si>
  <si>
    <t>ШТРАФЫ, САНКЦИИ, ВОЗМЕЩЕНИЕ УЩЕРБА</t>
  </si>
  <si>
    <t>1 16 00 00000 0000 000</t>
  </si>
  <si>
    <t>Денежные взыскания (штрафы) установленные субъектами Российской Федерации за несоблюдение муниципальных правовых актов, зачисляемые в бюджеты поселений</t>
  </si>
  <si>
    <t>1 16 51 04002 0000 140</t>
  </si>
  <si>
    <t xml:space="preserve"> 1 17 00 00000 0000 000</t>
  </si>
  <si>
    <t>Прочие неналоговые доходы бюджетов поселений</t>
  </si>
  <si>
    <t xml:space="preserve"> 1 17 05 05010 0000 180</t>
  </si>
  <si>
    <t xml:space="preserve"> 2 00 00 00000 0000 000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</si>
  <si>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</si>
  <si>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</si>
  <si>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</si>
  <si>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</si>
  <si>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2 19 00 00000 0000 000</t>
  </si>
  <si>
    <t>Сумма             (тыс. руб.)</t>
  </si>
  <si>
    <t>Невыясненные поступления, зачисляемые в бюджеты поселений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</si>
  <si>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</si>
  <si>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</si>
  <si>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</si>
  <si>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</si>
  <si>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 xml:space="preserve"> 1 06 06 03310 0000 110</t>
  </si>
  <si>
    <t>1 06 06 04310 0000 110</t>
  </si>
  <si>
    <t>2 02 00 00000 0000 000</t>
  </si>
  <si>
    <t>БЕЗВОЗМЕЗДНЫЕ ПОСТУПЛЕНИЯ ОТ ДРУГИХ БЮДЖЕТОВ БЮДЖЕТНОЙ СИСТЕМЫ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</si>
  <si>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</si>
  <si>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1 11 05 0751 0000120</t>
  </si>
  <si>
    <t>Дотации бюджетам сельских поселений на выравнивание бюджетной обеспеченности</t>
  </si>
  <si>
    <t>1 11 09 0451 0000120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</si>
  <si>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казенных).</t>
  </si>
  <si>
    <t>Субвенции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подъездов  к дворовым территориям многоквартирных домов населенных пунктов.</t>
  </si>
  <si>
    <t xml:space="preserve">  Распоряжением главы администрации</t>
  </si>
  <si>
    <t>116 90050 10 0000 140</t>
  </si>
  <si>
    <t>Прочие поступления от денежных взысканий (штрафов) и иных сумм в возмещение ущерба</t>
  </si>
  <si>
    <t>Единый сельскохозяйственный налог (суммы денежные взыскания (штрафов) по соответствующему платежу согласно законодательству Российской Федерации"</t>
  </si>
  <si>
    <t>Субстдтя бюджетам сельских поселений на реализацию мероприятий по обеспечению жильём молодых семей</t>
  </si>
  <si>
    <t>2 02 25 49710 0000 150</t>
  </si>
  <si>
    <t>2 02 15 00110 0000 150</t>
  </si>
  <si>
    <t>2 02 20 21610 0000 150</t>
  </si>
  <si>
    <t xml:space="preserve"> 2 02 02 07710 0000 150</t>
  </si>
  <si>
    <t>2 02 29 99910 0000 150</t>
  </si>
  <si>
    <t>2 02 49 99910 0000 150</t>
  </si>
  <si>
    <t>2 02 35 11810 0000 150</t>
  </si>
  <si>
    <t>2 02 30 02410 0000 150</t>
  </si>
  <si>
    <t>2 19 60 01010 0000 150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</si>
  <si>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</si>
  <si>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2 02 45 160 10 000 150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</si>
  <si>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</si>
  <si>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</si>
  <si>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Показатели исполнения доходов бюджета МО «Усть-Лужское сельское поселение» по кодам видов доходов, подвидов доходов, классификации операций сектора государственного управления за 1 квартал 2020 года</t>
  </si>
  <si>
    <t>БЕЗВОЗМЕЗДНЫЕ ПОСТУПЛЕНИЯ ОТ НЕГОСУДАРСТВЕННЫХ ОРГАНИЗАЦИЙ</t>
  </si>
  <si>
    <t>2 04 00000 00 0000 000</t>
  </si>
  <si>
    <t>Прочие безвозмездные поступления от негосударственных организаций в бюджеты сельских поселений</t>
  </si>
  <si>
    <t>2 04 05099 10 0000 150</t>
  </si>
  <si>
    <t>№ 50-Р от 23.03.20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</si>
</sst>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</numFmts>
  <fonts count="41">
    <font>
      <sz val="10"/>
      <name val="Arial"/>
      <family val="0"/>
    </font>
    <font>
      <sz val="13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/>
    </xf>
    <xf numFmtId="181" fontId="3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181" fontId="40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81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wrapText="1"/>
    </xf>
    <xf numFmtId="2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I14" sqref="I14"/>
    </sheetView>
  </sheetViews>
  <sheetFormatPr defaultColWidth="9.140625" defaultRowHeight="12.75" outlineLevelRow="1"/>
  <cols>
    <col min="1" max="1" width="91.00390625" style="1" customWidth="1"/>
    <col min="2" max="2" width="27.7109375" style="1" customWidth="1"/>
    <col min="3" max="3" width="12.8515625" style="1" customWidth="1"/>
    <col min="4" max="4" width="2.57421875" style="1" hidden="1" customWidth="1"/>
    <col min="5" max="5" width="15.140625" style="1" bestFit="1" customWidth="1"/>
    <col min="6" max="8" width="9.140625" style="1" customWidth="1"/>
    <col min="9" max="9" width="7.7109375" style="1" customWidth="1"/>
    <col min="10" max="16384" width="9.140625" style="1" customWidth="1"/>
  </cols>
  <sheetData>
    <row r="1" spans="2:3" ht="15" customHeight="1">
      <c r="B1" s="31" t="s">
        <v>11</v>
      </c>
      <c r="C1" s="32"/>
    </row>
    <row r="2" spans="2:3" ht="15" customHeight="1">
      <c r="B2" s="2"/>
      <c r="C2" s="3" t="s">
        <v>92</v>
      </c>
    </row>
    <row r="3" spans="2:3" ht="16.5">
      <c r="B3" s="2"/>
      <c r="C3" s="3" t="s">
        <v>6</v>
      </c>
    </row>
    <row r="4" spans="2:4" ht="16.5">
      <c r="B4" s="34" t="s">
        <v>115</v>
      </c>
      <c r="C4" s="34"/>
      <c r="D4" s="34"/>
    </row>
    <row r="5" spans="1:3" ht="14.25" customHeight="1">
      <c r="A5" s="2"/>
      <c r="B5" s="33" t="s">
        <v>15</v>
      </c>
      <c r="C5" s="32"/>
    </row>
    <row r="6" spans="1:3" ht="33.75" customHeight="1">
      <c r="A6" s="35" t="s">
        <v>110</v>
      </c>
      <c r="B6" s="35"/>
      <c r="C6" s="36"/>
    </row>
    <row r="7" spans="1:2" ht="16.5">
      <c r="A7" s="30"/>
      <c r="B7" s="30"/>
    </row>
    <row r="8" spans="1:3" ht="31.5">
      <c r="A8" s="4" t="s">
        <v>17</v>
      </c>
      <c r="B8" s="5" t="s">
        <v>0</v>
      </c>
      <c r="C8" s="4" t="s">
        <v>76</v>
      </c>
    </row>
    <row r="9" spans="1:6" ht="16.5" customHeight="1">
      <c r="A9" s="6" t="s">
        <v>18</v>
      </c>
      <c r="B9" s="6"/>
      <c r="C9" s="7">
        <f>SUM(C11,C48,)</f>
        <v>8074.41</v>
      </c>
      <c r="D9" s="8"/>
      <c r="E9" s="9">
        <f>(10307377-2360711.9)/1000</f>
        <v>7946.665099999999</v>
      </c>
      <c r="F9" s="9">
        <f>C9-E9</f>
        <v>127.7449000000006</v>
      </c>
    </row>
    <row r="10" spans="1:3" ht="16.5">
      <c r="A10" s="10" t="s">
        <v>19</v>
      </c>
      <c r="B10" s="11"/>
      <c r="C10" s="12"/>
    </row>
    <row r="11" spans="1:4" ht="16.5">
      <c r="A11" s="13" t="s">
        <v>9</v>
      </c>
      <c r="B11" s="14" t="s">
        <v>20</v>
      </c>
      <c r="C11" s="7">
        <f>SUM(C12,C18,C21,C27,C29,C31,C35,C38,C45,C16,C42,)+0.01</f>
        <v>7969.41</v>
      </c>
      <c r="D11" s="15">
        <f>C11/$C$11%</f>
        <v>100.00000000000001</v>
      </c>
    </row>
    <row r="12" spans="1:4" ht="16.5">
      <c r="A12" s="13" t="s">
        <v>21</v>
      </c>
      <c r="B12" s="14" t="s">
        <v>22</v>
      </c>
      <c r="C12" s="7">
        <f>SUM(C13:C15)</f>
        <v>4736.999999999999</v>
      </c>
      <c r="D12" s="15"/>
    </row>
    <row r="13" spans="1:4" ht="51.75" customHeight="1">
      <c r="A13" s="16" t="s">
        <v>23</v>
      </c>
      <c r="B13" s="17" t="s">
        <v>24</v>
      </c>
      <c r="C13" s="18">
        <v>4736.4</v>
      </c>
      <c r="D13" s="15">
        <f>C13/$C$11%</f>
        <v>59.43225408154431</v>
      </c>
    </row>
    <row r="14" spans="1:3" ht="82.5" customHeight="1">
      <c r="A14" s="16" t="s">
        <v>25</v>
      </c>
      <c r="B14" s="17" t="s">
        <v>26</v>
      </c>
      <c r="C14" s="18">
        <v>0.2</v>
      </c>
    </row>
    <row r="15" spans="1:4" ht="33.75" customHeight="1">
      <c r="A15" s="16" t="s">
        <v>27</v>
      </c>
      <c r="B15" s="17" t="s">
        <v>28</v>
      </c>
      <c r="C15" s="18">
        <v>0.4</v>
      </c>
      <c r="D15" s="15">
        <f>C15/$C$11%</f>
        <v>0.005019192135929762</v>
      </c>
    </row>
    <row r="16" spans="1:4" ht="31.5">
      <c r="A16" s="19" t="s">
        <v>79</v>
      </c>
      <c r="B16" s="20" t="s">
        <v>78</v>
      </c>
      <c r="C16" s="7">
        <f>C17</f>
        <v>566.1</v>
      </c>
      <c r="D16" s="15"/>
    </row>
    <row r="17" spans="1:4" ht="16.5">
      <c r="A17" s="21" t="s">
        <v>81</v>
      </c>
      <c r="B17" s="22" t="s">
        <v>80</v>
      </c>
      <c r="C17" s="18">
        <v>566.1</v>
      </c>
      <c r="D17" s="15"/>
    </row>
    <row r="18" spans="1:4" ht="16.5">
      <c r="A18" s="19" t="s">
        <v>1</v>
      </c>
      <c r="B18" s="14" t="s">
        <v>29</v>
      </c>
      <c r="C18" s="7">
        <f>SUM(C19:C20)</f>
        <v>1504.5</v>
      </c>
      <c r="D18" s="15"/>
    </row>
    <row r="19" spans="1:3" ht="16.5" outlineLevel="1">
      <c r="A19" s="16" t="s">
        <v>2</v>
      </c>
      <c r="B19" s="17" t="s">
        <v>30</v>
      </c>
      <c r="C19" s="18">
        <v>0</v>
      </c>
    </row>
    <row r="20" spans="1:3" ht="31.5" outlineLevel="1">
      <c r="A20" s="16" t="s">
        <v>95</v>
      </c>
      <c r="B20" s="17" t="s">
        <v>31</v>
      </c>
      <c r="C20" s="18">
        <v>1504.5</v>
      </c>
    </row>
    <row r="21" spans="1:4" ht="16.5">
      <c r="A21" s="13" t="s">
        <v>3</v>
      </c>
      <c r="B21" s="23" t="s">
        <v>32</v>
      </c>
      <c r="C21" s="7">
        <f>SUM(C22:C26)</f>
        <v>729.8</v>
      </c>
      <c r="D21" s="15">
        <f>C21/$C$11%</f>
        <v>9.15751605200385</v>
      </c>
    </row>
    <row r="22" spans="1:4" ht="34.5" customHeight="1">
      <c r="A22" s="16" t="s">
        <v>33</v>
      </c>
      <c r="B22" s="17" t="s">
        <v>34</v>
      </c>
      <c r="C22" s="18">
        <v>10.1</v>
      </c>
      <c r="D22" s="15">
        <f>C22/$C$11%</f>
        <v>0.12673460143222648</v>
      </c>
    </row>
    <row r="23" spans="1:4" ht="20.25" customHeight="1" hidden="1">
      <c r="A23" s="16" t="s">
        <v>35</v>
      </c>
      <c r="B23" s="17" t="s">
        <v>36</v>
      </c>
      <c r="C23" s="18"/>
      <c r="D23" s="15">
        <f>C23/$C$11%</f>
        <v>0</v>
      </c>
    </row>
    <row r="24" spans="1:4" ht="16.5" hidden="1">
      <c r="A24" s="16" t="s">
        <v>37</v>
      </c>
      <c r="B24" s="17" t="s">
        <v>38</v>
      </c>
      <c r="C24" s="18"/>
      <c r="D24" s="15">
        <f>C24/$C$11%</f>
        <v>0</v>
      </c>
    </row>
    <row r="25" spans="1:4" ht="47.25">
      <c r="A25" s="16" t="s">
        <v>39</v>
      </c>
      <c r="B25" s="17" t="s">
        <v>82</v>
      </c>
      <c r="C25" s="18">
        <v>646.3</v>
      </c>
      <c r="D25" s="15">
        <f aca="true" t="shared" si="0" ref="D25:D38">C25/$C$11%</f>
        <v>8.109759693628511</v>
      </c>
    </row>
    <row r="26" spans="1:4" ht="47.25">
      <c r="A26" s="16" t="s">
        <v>40</v>
      </c>
      <c r="B26" s="17" t="s">
        <v>83</v>
      </c>
      <c r="C26" s="18">
        <v>73.4</v>
      </c>
      <c r="D26" s="15">
        <f t="shared" si="0"/>
        <v>0.9210217569431114</v>
      </c>
    </row>
    <row r="27" spans="1:4" ht="16.5">
      <c r="A27" s="13" t="s">
        <v>12</v>
      </c>
      <c r="B27" s="14" t="s">
        <v>41</v>
      </c>
      <c r="C27" s="7">
        <f>SUM(C28)</f>
        <v>1</v>
      </c>
      <c r="D27" s="15">
        <f t="shared" si="0"/>
        <v>0.012547980339824405</v>
      </c>
    </row>
    <row r="28" spans="1:4" ht="47.25" customHeight="1">
      <c r="A28" s="16" t="s">
        <v>42</v>
      </c>
      <c r="B28" s="17" t="s">
        <v>43</v>
      </c>
      <c r="C28" s="18">
        <v>1</v>
      </c>
      <c r="D28" s="15">
        <f t="shared" si="0"/>
        <v>0.012547980339824405</v>
      </c>
    </row>
    <row r="29" spans="1:4" ht="31.5">
      <c r="A29" s="13" t="s">
        <v>44</v>
      </c>
      <c r="B29" s="14" t="s">
        <v>45</v>
      </c>
      <c r="C29" s="7">
        <f>SUM(C30)</f>
        <v>0</v>
      </c>
      <c r="D29" s="15">
        <f t="shared" si="0"/>
        <v>0</v>
      </c>
    </row>
    <row r="30" spans="1:4" ht="31.5" hidden="1">
      <c r="A30" s="16" t="s">
        <v>46</v>
      </c>
      <c r="B30" s="17" t="s">
        <v>47</v>
      </c>
      <c r="C30" s="18">
        <v>0</v>
      </c>
      <c r="D30" s="15">
        <f t="shared" si="0"/>
        <v>0</v>
      </c>
    </row>
    <row r="31" spans="1:4" ht="31.5">
      <c r="A31" s="13" t="s">
        <v>13</v>
      </c>
      <c r="B31" s="14" t="s">
        <v>48</v>
      </c>
      <c r="C31" s="7">
        <f>SUM(C32:C34)</f>
        <v>307.6</v>
      </c>
      <c r="D31" s="15">
        <f t="shared" si="0"/>
        <v>3.859758752529987</v>
      </c>
    </row>
    <row r="32" spans="1:4" ht="47.25" outlineLevel="1">
      <c r="A32" s="16" t="s">
        <v>49</v>
      </c>
      <c r="B32" s="17" t="s">
        <v>50</v>
      </c>
      <c r="C32" s="18">
        <v>0</v>
      </c>
      <c r="D32" s="15">
        <f t="shared" si="0"/>
        <v>0</v>
      </c>
    </row>
    <row r="33" spans="1:4" ht="31.5">
      <c r="A33" s="16" t="s">
        <v>86</v>
      </c>
      <c r="B33" s="24" t="s">
        <v>87</v>
      </c>
      <c r="C33" s="18">
        <v>231.9</v>
      </c>
      <c r="D33" s="15"/>
    </row>
    <row r="34" spans="1:4" ht="63">
      <c r="A34" s="16" t="s">
        <v>90</v>
      </c>
      <c r="B34" s="24" t="s">
        <v>89</v>
      </c>
      <c r="C34" s="18">
        <v>75.7</v>
      </c>
      <c r="D34" s="15"/>
    </row>
    <row r="35" spans="1:4" ht="33" customHeight="1">
      <c r="A35" s="13" t="s">
        <v>51</v>
      </c>
      <c r="B35" s="14" t="s">
        <v>52</v>
      </c>
      <c r="C35" s="7">
        <f>SUM(C36:C37)</f>
        <v>123.4</v>
      </c>
      <c r="D35" s="15">
        <f t="shared" si="0"/>
        <v>1.5484207739343316</v>
      </c>
    </row>
    <row r="36" spans="1:4" ht="33" customHeight="1">
      <c r="A36" s="16" t="s">
        <v>53</v>
      </c>
      <c r="B36" s="17" t="s">
        <v>54</v>
      </c>
      <c r="C36" s="18">
        <v>123.4</v>
      </c>
      <c r="D36" s="15">
        <f t="shared" si="0"/>
        <v>1.5484207739343316</v>
      </c>
    </row>
    <row r="37" spans="1:4" ht="16.5" hidden="1" outlineLevel="1">
      <c r="A37" s="16" t="s">
        <v>16</v>
      </c>
      <c r="B37" s="17" t="s">
        <v>55</v>
      </c>
      <c r="C37" s="18"/>
      <c r="D37" s="15">
        <f t="shared" si="0"/>
        <v>0</v>
      </c>
    </row>
    <row r="38" spans="1:4" ht="22.5" customHeight="1" hidden="1" collapsed="1">
      <c r="A38" s="13" t="s">
        <v>10</v>
      </c>
      <c r="B38" s="14" t="s">
        <v>56</v>
      </c>
      <c r="C38" s="7">
        <f>SUM(C39:C41)</f>
        <v>0</v>
      </c>
      <c r="D38" s="15">
        <f t="shared" si="0"/>
        <v>0</v>
      </c>
    </row>
    <row r="39" spans="1:4" ht="63" hidden="1">
      <c r="A39" s="16" t="s">
        <v>57</v>
      </c>
      <c r="B39" s="17" t="s">
        <v>58</v>
      </c>
      <c r="C39" s="18">
        <v>0</v>
      </c>
      <c r="D39" s="15" t="e">
        <f>C39/$C$45%</f>
        <v>#DIV/0!</v>
      </c>
    </row>
    <row r="40" spans="1:4" ht="31.5" hidden="1">
      <c r="A40" s="16" t="s">
        <v>59</v>
      </c>
      <c r="B40" s="17" t="s">
        <v>60</v>
      </c>
      <c r="C40" s="18">
        <v>0</v>
      </c>
      <c r="D40" s="15"/>
    </row>
    <row r="41" spans="1:4" ht="47.25" hidden="1" outlineLevel="1">
      <c r="A41" s="16" t="s">
        <v>61</v>
      </c>
      <c r="B41" s="17" t="s">
        <v>62</v>
      </c>
      <c r="C41" s="18">
        <v>0</v>
      </c>
      <c r="D41" s="15"/>
    </row>
    <row r="42" spans="1:4" ht="16.5" hidden="1" collapsed="1">
      <c r="A42" s="13" t="s">
        <v>63</v>
      </c>
      <c r="B42" s="23" t="s">
        <v>64</v>
      </c>
      <c r="C42" s="7">
        <f>SUM(C43:C44)</f>
        <v>0</v>
      </c>
      <c r="D42" s="15"/>
    </row>
    <row r="43" spans="1:4" ht="31.5" hidden="1">
      <c r="A43" s="16" t="s">
        <v>65</v>
      </c>
      <c r="B43" s="25" t="s">
        <v>66</v>
      </c>
      <c r="C43" s="18">
        <v>0</v>
      </c>
      <c r="D43" s="15"/>
    </row>
    <row r="44" spans="1:4" ht="18.75" customHeight="1" hidden="1">
      <c r="A44" s="16" t="s">
        <v>94</v>
      </c>
      <c r="B44" s="25" t="s">
        <v>93</v>
      </c>
      <c r="C44" s="18">
        <v>0</v>
      </c>
      <c r="D44" s="15"/>
    </row>
    <row r="45" spans="1:4" ht="16.5" hidden="1">
      <c r="A45" s="13" t="s">
        <v>4</v>
      </c>
      <c r="B45" s="14" t="s">
        <v>67</v>
      </c>
      <c r="C45" s="7">
        <f>SUM(C46:C47)</f>
        <v>0</v>
      </c>
      <c r="D45" s="15"/>
    </row>
    <row r="46" spans="1:4" ht="16.5" hidden="1">
      <c r="A46" s="16" t="s">
        <v>77</v>
      </c>
      <c r="B46" s="17" t="s">
        <v>69</v>
      </c>
      <c r="C46" s="18">
        <v>0</v>
      </c>
      <c r="D46" s="15"/>
    </row>
    <row r="47" spans="1:3" ht="16.5" hidden="1">
      <c r="A47" s="16" t="s">
        <v>68</v>
      </c>
      <c r="B47" s="17" t="s">
        <v>69</v>
      </c>
      <c r="C47" s="18">
        <v>0</v>
      </c>
    </row>
    <row r="48" spans="1:3" ht="23.25" customHeight="1">
      <c r="A48" s="13" t="s">
        <v>5</v>
      </c>
      <c r="B48" s="14" t="s">
        <v>70</v>
      </c>
      <c r="C48" s="7">
        <f>C49+C59+C62</f>
        <v>105</v>
      </c>
    </row>
    <row r="49" spans="1:3" ht="36.75" customHeight="1">
      <c r="A49" s="13" t="s">
        <v>85</v>
      </c>
      <c r="B49" s="23" t="s">
        <v>84</v>
      </c>
      <c r="C49" s="7">
        <f>SUM(C50:C58)</f>
        <v>1224.6</v>
      </c>
    </row>
    <row r="50" spans="1:3" ht="24" customHeight="1">
      <c r="A50" s="16" t="s">
        <v>88</v>
      </c>
      <c r="B50" s="25" t="s">
        <v>98</v>
      </c>
      <c r="C50" s="18">
        <v>706.3</v>
      </c>
    </row>
    <row r="51" spans="1:3" ht="66" customHeight="1">
      <c r="A51" s="16" t="s">
        <v>91</v>
      </c>
      <c r="B51" s="17" t="s">
        <v>99</v>
      </c>
      <c r="C51" s="18">
        <v>0</v>
      </c>
    </row>
    <row r="52" spans="1:3" ht="34.5" customHeight="1">
      <c r="A52" s="16" t="s">
        <v>96</v>
      </c>
      <c r="B52" s="17" t="s">
        <v>97</v>
      </c>
      <c r="C52" s="18">
        <v>0</v>
      </c>
    </row>
    <row r="53" spans="1:3" ht="31.5" outlineLevel="1">
      <c r="A53" s="16" t="s">
        <v>71</v>
      </c>
      <c r="B53" s="17" t="s">
        <v>100</v>
      </c>
      <c r="C53" s="18">
        <v>0</v>
      </c>
    </row>
    <row r="54" spans="1:3" ht="16.5" outlineLevel="1">
      <c r="A54" s="16" t="s">
        <v>7</v>
      </c>
      <c r="B54" s="17" t="s">
        <v>101</v>
      </c>
      <c r="C54" s="18">
        <v>0</v>
      </c>
    </row>
    <row r="55" spans="1:3" ht="31.5">
      <c r="A55" s="16" t="s">
        <v>72</v>
      </c>
      <c r="B55" s="17" t="s">
        <v>103</v>
      </c>
      <c r="C55" s="18">
        <v>66.8</v>
      </c>
    </row>
    <row r="56" spans="1:3" ht="31.5">
      <c r="A56" s="16" t="s">
        <v>73</v>
      </c>
      <c r="B56" s="17" t="s">
        <v>104</v>
      </c>
      <c r="C56" s="18">
        <v>3.5</v>
      </c>
    </row>
    <row r="57" spans="1:3" ht="16.5" outlineLevel="1">
      <c r="A57" s="16" t="s">
        <v>8</v>
      </c>
      <c r="B57" s="17" t="s">
        <v>102</v>
      </c>
      <c r="C57" s="18">
        <v>448</v>
      </c>
    </row>
    <row r="58" spans="1:3" ht="47.25" outlineLevel="1">
      <c r="A58" s="16" t="s">
        <v>106</v>
      </c>
      <c r="B58" s="24" t="s">
        <v>107</v>
      </c>
      <c r="C58" s="18">
        <v>0</v>
      </c>
    </row>
    <row r="59" spans="1:3" ht="31.5">
      <c r="A59" s="13" t="s">
        <v>74</v>
      </c>
      <c r="B59" s="23" t="s">
        <v>75</v>
      </c>
      <c r="C59" s="7">
        <f>SUM(C60:C61)</f>
        <v>-1419.6</v>
      </c>
    </row>
    <row r="60" spans="1:3" ht="31.5">
      <c r="A60" s="16" t="s">
        <v>14</v>
      </c>
      <c r="B60" s="25" t="s">
        <v>105</v>
      </c>
      <c r="C60" s="18">
        <v>-1419.6</v>
      </c>
    </row>
    <row r="61" spans="1:3" ht="30" customHeight="1">
      <c r="A61" s="26" t="s">
        <v>109</v>
      </c>
      <c r="B61" s="27" t="s">
        <v>108</v>
      </c>
      <c r="C61" s="28">
        <v>0</v>
      </c>
    </row>
    <row r="62" spans="1:3" ht="16.5">
      <c r="A62" s="16" t="s">
        <v>111</v>
      </c>
      <c r="B62" s="29" t="s">
        <v>112</v>
      </c>
      <c r="C62" s="7">
        <f>C63</f>
        <v>300</v>
      </c>
    </row>
    <row r="63" spans="1:3" ht="31.5">
      <c r="A63" s="16" t="s">
        <v>113</v>
      </c>
      <c r="B63" s="24" t="s">
        <v>114</v>
      </c>
      <c r="C63" s="18">
        <v>300</v>
      </c>
    </row>
  </sheetData>
  <sheetProtection/>
  <mergeCells count="5">
    <mergeCell ref="A7:B7"/>
    <mergeCell ref="B1:C1"/>
    <mergeCell ref="B5:C5"/>
    <mergeCell ref="B4:D4"/>
    <mergeCell ref="A6:C6"/>
  </mergeCells>
  <printOptions/>
  <pageMargins left="0.984251968503937" right="0.3937007874015748" top="0.7874015748031497" bottom="0.3937007874015748" header="0.5118110236220472" footer="0.5118110236220472"/>
  <pageSetup blackAndWhite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2020-06-17T11:23:49Z</cp:lastPrinted>
  <dcterms:created xsi:type="dcterms:W3CDTF">1996-10-08T23:32:33Z</dcterms:created>
  <dcterms:modified xsi:type="dcterms:W3CDTF">2021-02-15T13:33:16Z</dcterms:modified>
  <cp:category/>
  <cp:version/>
  <cp:contentType/>
  <cp:contentStatus/>
</cp:coreProperties>
</file>