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9450" windowHeight="34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8" i="1"/>
  <c r="E8"/>
  <c r="E9"/>
  <c r="P9"/>
  <c r="E7"/>
  <c r="P7"/>
  <c r="N9"/>
  <c r="M9"/>
  <c r="L9" s="1"/>
  <c r="L7"/>
  <c r="N7"/>
  <c r="M7"/>
  <c r="J9"/>
  <c r="H9" s="1"/>
  <c r="I9"/>
  <c r="H8"/>
  <c r="H7"/>
  <c r="J7"/>
  <c r="I7"/>
  <c r="G8"/>
  <c r="F8"/>
  <c r="D7"/>
  <c r="P10"/>
  <c r="H10"/>
  <c r="D9"/>
  <c r="I11"/>
  <c r="F11"/>
  <c r="G11"/>
  <c r="K11"/>
  <c r="O11"/>
  <c r="E11"/>
  <c r="C11"/>
  <c r="D8" l="1"/>
  <c r="D11"/>
  <c r="P11"/>
  <c r="J11"/>
  <c r="H11" s="1"/>
  <c r="N11"/>
  <c r="M11"/>
  <c r="L11"/>
</calcChain>
</file>

<file path=xl/sharedStrings.xml><?xml version="1.0" encoding="utf-8"?>
<sst xmlns="http://schemas.openxmlformats.org/spreadsheetml/2006/main" count="57" uniqueCount="35">
  <si>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</si>
  <si>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</si>
  <si>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</si>
  <si>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</si>
  <si>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</si>
  <si>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</si>
  <si>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</si>
  <si>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</si>
  <si>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</si>
  <si>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</si>
  <si>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</si>
  <si>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</si>
  <si>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</si>
  <si>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</si>
  <si>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</si>
  <si>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</si>
  <si>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</si>
  <si>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Неиспользованный остаток  межбюджетного трансферта (рублей)</t>
  </si>
  <si>
    <t>ОТЧЕТ
(ежеквартальный)
об использовании предоставляемой субсидии, предоставленной из областного бюджета Ленинградской области бюджетам поселений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"О содействии развитию иных форм местного самоуправления на части территории населенных пунктов Ленинградской области, являющихся административными центрами поселений"</t>
  </si>
  <si>
    <t>наименование проекта</t>
  </si>
  <si>
    <t>За счет средств внебюджетных источников (рублей)</t>
  </si>
  <si>
    <t xml:space="preserve"> </t>
  </si>
  <si>
    <t>Исполнено за последний квартал 2017 года</t>
  </si>
  <si>
    <t>1.Приобретение и установка детского игрового оборудования в квартале Ленрыба                                                                           -</t>
  </si>
  <si>
    <t>2. Обустройство мягкого резинового покрытия детской площадки перед домом №16а в квартале Ленрыба</t>
  </si>
  <si>
    <t>3.Приобретение и установка детского игрового оборудования в квартале Судоверфь                                                                           -</t>
  </si>
  <si>
    <t xml:space="preserve"> -</t>
  </si>
  <si>
    <t xml:space="preserve">Глава администрации </t>
  </si>
  <si>
    <t>Лимин П.П.</t>
  </si>
  <si>
    <t>Главный бухгалтер</t>
  </si>
  <si>
    <t xml:space="preserve">Ю.Н. Курепина </t>
  </si>
  <si>
    <t xml:space="preserve">15.06.2017 года </t>
  </si>
  <si>
    <t>Исполнено на 01.10.2017 (нарастающим итогом)</t>
  </si>
  <si>
    <t>по состоянию на 01.10.2017 года (нарастающим итогом)</t>
  </si>
  <si>
    <t>400 кв.м.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</si>
</sst>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 wrapText="1"/>
    </xf>
    <xf numFmtId="43" fontId="3" fillId="2" borderId="2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top" wrapText="1"/>
    </xf>
    <xf numFmtId="0" fontId="11" fillId="2" borderId="0" xfId="0" applyFont="1" applyFill="1"/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left" vertical="center" wrapText="1"/>
    </xf>
    <xf numFmtId="43" fontId="3" fillId="2" borderId="2" xfId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8" fillId="2" borderId="0" xfId="0" applyFont="1" applyFill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A4" workbookViewId="0">
      <selection activeCell="B8" sqref="B8"/>
    </sheetView>
  </sheetViews>
  <sheetFormatPr defaultRowHeight="15"/>
  <cols>
    <col min="1" max="1" width="33.7109375" style="1" customWidth="1"/>
    <col min="2" max="2" width="16.42578125" style="1" customWidth="1"/>
    <col min="3" max="3" width="9.5703125" style="1" bestFit="1" customWidth="1"/>
    <col min="4" max="4" width="12.140625" style="1" customWidth="1"/>
    <col min="5" max="5" width="13.42578125" style="1" customWidth="1"/>
    <col min="6" max="7" width="10.5703125" style="1" customWidth="1"/>
    <col min="8" max="8" width="12.85546875" style="1" customWidth="1"/>
    <col min="9" max="10" width="12" style="1" customWidth="1"/>
    <col min="11" max="11" width="11.140625" style="1" customWidth="1"/>
    <col min="12" max="12" width="12.28515625" style="1" customWidth="1"/>
    <col min="13" max="13" width="12.140625" style="1" customWidth="1"/>
    <col min="14" max="14" width="11" style="1" customWidth="1"/>
    <col min="15" max="15" width="10.28515625" style="1" customWidth="1"/>
    <col min="16" max="16" width="14.140625" style="1" customWidth="1"/>
    <col min="17" max="16384" width="9.140625" style="1"/>
  </cols>
  <sheetData>
    <row r="1" spans="1:17" ht="95.45" customHeight="1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  <c r="P1" s="31"/>
    </row>
    <row r="2" spans="1:17" ht="18" customHeight="1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ht="27" customHeight="1" thickBot="1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7" ht="96" customHeight="1" thickBot="1">
      <c r="A4" s="28" t="s">
        <v>19</v>
      </c>
      <c r="B4" s="28" t="s">
        <v>15</v>
      </c>
      <c r="C4" s="28" t="s">
        <v>16</v>
      </c>
      <c r="D4" s="36" t="s">
        <v>1</v>
      </c>
      <c r="E4" s="33"/>
      <c r="F4" s="33"/>
      <c r="G4" s="41"/>
      <c r="H4" s="33" t="s">
        <v>32</v>
      </c>
      <c r="I4" s="34"/>
      <c r="J4" s="34"/>
      <c r="K4" s="35"/>
      <c r="L4" s="36" t="s">
        <v>22</v>
      </c>
      <c r="M4" s="34"/>
      <c r="N4" s="34"/>
      <c r="O4" s="35"/>
      <c r="P4" s="28" t="s">
        <v>17</v>
      </c>
      <c r="Q4" s="2"/>
    </row>
    <row r="5" spans="1:17" ht="63.75" thickBot="1">
      <c r="A5" s="29"/>
      <c r="B5" s="29"/>
      <c r="C5" s="29"/>
      <c r="D5" s="3" t="s">
        <v>2</v>
      </c>
      <c r="E5" s="4" t="s">
        <v>3</v>
      </c>
      <c r="F5" s="4" t="s">
        <v>4</v>
      </c>
      <c r="G5" s="4" t="s">
        <v>20</v>
      </c>
      <c r="H5" s="3" t="s">
        <v>2</v>
      </c>
      <c r="I5" s="4" t="s">
        <v>3</v>
      </c>
      <c r="J5" s="4" t="s">
        <v>4</v>
      </c>
      <c r="K5" s="4" t="s">
        <v>20</v>
      </c>
      <c r="L5" s="3" t="s">
        <v>2</v>
      </c>
      <c r="M5" s="4" t="s">
        <v>3</v>
      </c>
      <c r="N5" s="4" t="s">
        <v>4</v>
      </c>
      <c r="O5" s="4" t="s">
        <v>20</v>
      </c>
      <c r="P5" s="29"/>
      <c r="Q5" s="2"/>
    </row>
    <row r="6" spans="1:17" ht="16.5" thickBot="1">
      <c r="A6" s="5">
        <v>1</v>
      </c>
      <c r="B6" s="6">
        <v>2</v>
      </c>
      <c r="C6" s="6">
        <v>3</v>
      </c>
      <c r="D6" s="5">
        <v>4</v>
      </c>
      <c r="E6" s="6">
        <v>5</v>
      </c>
      <c r="F6" s="6">
        <v>6</v>
      </c>
      <c r="G6" s="6"/>
      <c r="H6" s="5">
        <v>7</v>
      </c>
      <c r="I6" s="6">
        <v>8</v>
      </c>
      <c r="J6" s="6"/>
      <c r="K6" s="6">
        <v>9</v>
      </c>
      <c r="L6" s="5">
        <v>10</v>
      </c>
      <c r="M6" s="6">
        <v>11</v>
      </c>
      <c r="N6" s="6"/>
      <c r="O6" s="6">
        <v>12</v>
      </c>
      <c r="P6" s="5">
        <v>13</v>
      </c>
      <c r="Q6" s="2"/>
    </row>
    <row r="7" spans="1:17" ht="66.75" customHeight="1" thickBot="1">
      <c r="A7" s="5" t="s">
        <v>23</v>
      </c>
      <c r="B7" s="26">
        <v>1</v>
      </c>
      <c r="C7" s="8">
        <v>0</v>
      </c>
      <c r="D7" s="8">
        <f>SUM(E7:G7)</f>
        <v>150400</v>
      </c>
      <c r="E7" s="9">
        <f>135000+400</f>
        <v>135400</v>
      </c>
      <c r="F7" s="9">
        <v>15000</v>
      </c>
      <c r="G7" s="9"/>
      <c r="H7" s="8">
        <f>SUM(I7:K7)</f>
        <v>149900</v>
      </c>
      <c r="I7" s="25">
        <f>90000+45400</f>
        <v>135400</v>
      </c>
      <c r="J7" s="25">
        <f>9920+4580</f>
        <v>14500</v>
      </c>
      <c r="K7" s="25" t="s">
        <v>26</v>
      </c>
      <c r="L7" s="8">
        <f>SUM(M7:O7)</f>
        <v>149900</v>
      </c>
      <c r="M7" s="25">
        <f>90000+45400</f>
        <v>135400</v>
      </c>
      <c r="N7" s="25">
        <f>9920+4580</f>
        <v>14500</v>
      </c>
      <c r="O7" s="25" t="s">
        <v>26</v>
      </c>
      <c r="P7" s="8">
        <f>E7-I7</f>
        <v>0</v>
      </c>
      <c r="Q7" s="2"/>
    </row>
    <row r="8" spans="1:17" ht="82.5" customHeight="1" thickBot="1">
      <c r="A8" s="5" t="s">
        <v>24</v>
      </c>
      <c r="B8" s="27" t="s">
        <v>34</v>
      </c>
      <c r="C8" s="8">
        <v>0</v>
      </c>
      <c r="D8" s="8">
        <f t="shared" ref="D8" si="0">SUM(E8:G8)</f>
        <v>911500</v>
      </c>
      <c r="E8" s="9">
        <f>547000+270000-400</f>
        <v>816600</v>
      </c>
      <c r="F8" s="9">
        <f>48700+30000</f>
        <v>78700</v>
      </c>
      <c r="G8" s="9">
        <f>11200+5000</f>
        <v>16200</v>
      </c>
      <c r="H8" s="8">
        <f t="shared" ref="H8:H9" si="1">SUM(I8:K8)</f>
        <v>0</v>
      </c>
      <c r="I8" s="25" t="s">
        <v>26</v>
      </c>
      <c r="J8" s="25" t="s">
        <v>26</v>
      </c>
      <c r="K8" s="25" t="s">
        <v>26</v>
      </c>
      <c r="L8" s="25" t="s">
        <v>26</v>
      </c>
      <c r="M8" s="25" t="s">
        <v>26</v>
      </c>
      <c r="N8" s="25" t="s">
        <v>26</v>
      </c>
      <c r="O8" s="25" t="s">
        <v>26</v>
      </c>
      <c r="P8" s="8">
        <f>E8</f>
        <v>816600</v>
      </c>
      <c r="Q8" s="2"/>
    </row>
    <row r="9" spans="1:17" ht="82.5" customHeight="1" thickBot="1">
      <c r="A9" s="5" t="s">
        <v>25</v>
      </c>
      <c r="B9" s="26">
        <v>3</v>
      </c>
      <c r="C9" s="8">
        <v>0</v>
      </c>
      <c r="D9" s="8">
        <f t="shared" ref="D9" si="2">SUM(E9:G9)</f>
        <v>150000</v>
      </c>
      <c r="E9" s="9">
        <f>135000</f>
        <v>135000</v>
      </c>
      <c r="F9" s="9">
        <v>15000</v>
      </c>
      <c r="G9" s="9"/>
      <c r="H9" s="8">
        <f t="shared" si="1"/>
        <v>99050</v>
      </c>
      <c r="I9" s="25">
        <f>75026+15000</f>
        <v>90026</v>
      </c>
      <c r="J9" s="25">
        <f>7504+1520</f>
        <v>9024</v>
      </c>
      <c r="K9" s="25" t="s">
        <v>26</v>
      </c>
      <c r="L9" s="8">
        <f t="shared" ref="L9" si="3">SUM(M9:O9)</f>
        <v>99050</v>
      </c>
      <c r="M9" s="25">
        <f>75026+15000</f>
        <v>90026</v>
      </c>
      <c r="N9" s="25">
        <f>7504+1520</f>
        <v>9024</v>
      </c>
      <c r="O9" s="25" t="s">
        <v>26</v>
      </c>
      <c r="P9" s="8">
        <f t="shared" ref="P9" si="4">E9-I9</f>
        <v>44974</v>
      </c>
      <c r="Q9" s="2"/>
    </row>
    <row r="10" spans="1:17" ht="16.5" thickBot="1">
      <c r="A10" s="5"/>
      <c r="B10" s="7"/>
      <c r="C10" s="9"/>
      <c r="D10" s="8"/>
      <c r="E10" s="9"/>
      <c r="F10" s="9"/>
      <c r="G10" s="9"/>
      <c r="H10" s="8">
        <f t="shared" ref="H10:H11" si="5">SUM(I10:K10)</f>
        <v>0</v>
      </c>
      <c r="I10" s="9"/>
      <c r="J10" s="9"/>
      <c r="K10" s="9"/>
      <c r="L10" s="8"/>
      <c r="M10" s="9"/>
      <c r="N10" s="9"/>
      <c r="O10" s="9"/>
      <c r="P10" s="8">
        <f t="shared" ref="P10:P11" si="6">E10-I10</f>
        <v>0</v>
      </c>
      <c r="Q10" s="2"/>
    </row>
    <row r="11" spans="1:17" ht="19.5" thickBot="1">
      <c r="A11" s="10" t="s">
        <v>0</v>
      </c>
      <c r="B11" s="11"/>
      <c r="C11" s="11">
        <f>SUM(C7:C9)</f>
        <v>0</v>
      </c>
      <c r="D11" s="8">
        <f>SUM(E11:G11)</f>
        <v>1211900</v>
      </c>
      <c r="E11" s="9">
        <f>SUM(E7:E9)</f>
        <v>1087000</v>
      </c>
      <c r="F11" s="9">
        <f>SUM(F7:F9)</f>
        <v>108700</v>
      </c>
      <c r="G11" s="9">
        <f>SUM(G7:G9)</f>
        <v>16200</v>
      </c>
      <c r="H11" s="8">
        <f t="shared" si="5"/>
        <v>248950</v>
      </c>
      <c r="I11" s="9">
        <f t="shared" ref="I11:O11" si="7">SUM(I7:I9)</f>
        <v>225426</v>
      </c>
      <c r="J11" s="9">
        <f t="shared" si="7"/>
        <v>23524</v>
      </c>
      <c r="K11" s="9">
        <f t="shared" si="7"/>
        <v>0</v>
      </c>
      <c r="L11" s="9">
        <f t="shared" si="7"/>
        <v>248950</v>
      </c>
      <c r="M11" s="9">
        <f t="shared" si="7"/>
        <v>225426</v>
      </c>
      <c r="N11" s="9">
        <f t="shared" si="7"/>
        <v>23524</v>
      </c>
      <c r="O11" s="9">
        <f t="shared" si="7"/>
        <v>0</v>
      </c>
      <c r="P11" s="8">
        <f t="shared" si="6"/>
        <v>861574</v>
      </c>
      <c r="Q11" s="2"/>
    </row>
    <row r="13" spans="1:17">
      <c r="A13" s="39" t="s">
        <v>5</v>
      </c>
      <c r="B13" s="39"/>
      <c r="C13" s="39"/>
      <c r="D13" s="39"/>
      <c r="E13" s="39"/>
      <c r="F13" s="39"/>
      <c r="G13" s="12"/>
      <c r="H13" s="13"/>
      <c r="I13" s="13"/>
      <c r="J13" s="13"/>
      <c r="K13" s="14"/>
      <c r="L13" s="14"/>
      <c r="M13" s="15"/>
      <c r="N13" s="15"/>
      <c r="O13" s="15"/>
    </row>
    <row r="14" spans="1:17">
      <c r="A14" s="16" t="s">
        <v>6</v>
      </c>
      <c r="B14" s="16"/>
      <c r="C14" s="17"/>
      <c r="D14" s="17"/>
      <c r="E14" s="17"/>
      <c r="F14" s="17"/>
      <c r="G14" s="17"/>
      <c r="H14" s="17"/>
      <c r="I14" s="17"/>
      <c r="J14" s="17"/>
      <c r="K14" s="18"/>
      <c r="L14" s="18"/>
      <c r="M14" s="18"/>
      <c r="N14" s="18"/>
      <c r="O14" s="18"/>
    </row>
    <row r="15" spans="1:17">
      <c r="A15" s="16"/>
      <c r="B15" s="16"/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8"/>
      <c r="N15" s="18"/>
      <c r="O15" s="18"/>
    </row>
    <row r="16" spans="1:17">
      <c r="A16" s="19" t="s">
        <v>27</v>
      </c>
      <c r="B16" s="19"/>
      <c r="C16" s="17"/>
      <c r="D16" s="17"/>
      <c r="E16" s="17"/>
      <c r="F16" s="17"/>
      <c r="G16" s="17"/>
      <c r="H16" s="17"/>
      <c r="I16" s="17"/>
      <c r="J16" s="17"/>
      <c r="K16" s="43" t="s">
        <v>7</v>
      </c>
      <c r="L16" s="43"/>
      <c r="M16" s="43"/>
      <c r="N16" s="43"/>
      <c r="O16" s="43"/>
    </row>
    <row r="17" spans="1:15">
      <c r="A17" s="19"/>
      <c r="B17" s="19"/>
      <c r="C17" s="42"/>
      <c r="D17" s="42"/>
      <c r="E17" s="42" t="s">
        <v>28</v>
      </c>
      <c r="F17" s="45"/>
      <c r="G17" s="45"/>
      <c r="H17" s="45"/>
      <c r="I17" s="20"/>
      <c r="J17" s="20"/>
      <c r="K17" s="44"/>
      <c r="L17" s="44"/>
      <c r="M17" s="44"/>
      <c r="N17" s="44"/>
      <c r="O17" s="44"/>
    </row>
    <row r="18" spans="1:15">
      <c r="A18" s="17"/>
      <c r="B18" s="17"/>
      <c r="C18" s="37" t="s">
        <v>8</v>
      </c>
      <c r="D18" s="37"/>
      <c r="E18" s="37" t="s">
        <v>9</v>
      </c>
      <c r="F18" s="37"/>
      <c r="G18" s="37"/>
      <c r="H18" s="37"/>
      <c r="I18" s="21"/>
      <c r="J18" s="21"/>
      <c r="K18" s="44"/>
      <c r="L18" s="44"/>
      <c r="M18" s="44"/>
      <c r="N18" s="44"/>
      <c r="O18" s="44"/>
    </row>
    <row r="19" spans="1:15">
      <c r="A19" s="22" t="s">
        <v>29</v>
      </c>
      <c r="B19" s="22"/>
      <c r="C19" s="45"/>
      <c r="D19" s="45"/>
      <c r="E19" s="42" t="s">
        <v>30</v>
      </c>
      <c r="F19" s="42"/>
      <c r="G19" s="42"/>
      <c r="H19" s="42"/>
      <c r="I19" s="17"/>
      <c r="J19" s="17"/>
      <c r="K19" s="44"/>
      <c r="L19" s="44"/>
      <c r="M19" s="44"/>
      <c r="N19" s="44"/>
      <c r="O19" s="44"/>
    </row>
    <row r="20" spans="1:15">
      <c r="A20" s="17"/>
      <c r="B20" s="17"/>
      <c r="C20" s="37" t="s">
        <v>8</v>
      </c>
      <c r="D20" s="37"/>
      <c r="E20" s="37" t="s">
        <v>9</v>
      </c>
      <c r="F20" s="37"/>
      <c r="G20" s="37"/>
      <c r="H20" s="37"/>
      <c r="I20" s="17"/>
      <c r="J20" s="17"/>
      <c r="K20" s="32" t="s">
        <v>10</v>
      </c>
      <c r="L20" s="32"/>
      <c r="M20" s="38" t="s">
        <v>11</v>
      </c>
      <c r="N20" s="38"/>
      <c r="O20" s="38"/>
    </row>
    <row r="21" spans="1:15">
      <c r="A21" s="17"/>
      <c r="B21" s="17"/>
      <c r="C21" s="21"/>
      <c r="D21" s="21"/>
      <c r="E21" s="21"/>
      <c r="F21" s="21"/>
      <c r="G21" s="21"/>
      <c r="H21" s="21"/>
      <c r="I21" s="17"/>
      <c r="J21" s="17"/>
      <c r="K21" s="32" t="s">
        <v>12</v>
      </c>
      <c r="L21" s="32"/>
      <c r="M21" s="32" t="s">
        <v>9</v>
      </c>
      <c r="N21" s="32"/>
      <c r="O21" s="32"/>
    </row>
    <row r="22" spans="1:15">
      <c r="A22" s="17"/>
      <c r="B22" s="17"/>
      <c r="C22" s="21"/>
      <c r="D22" s="21"/>
      <c r="E22" s="21"/>
      <c r="F22" s="17"/>
      <c r="G22" s="17"/>
      <c r="H22" s="17"/>
      <c r="I22" s="23"/>
      <c r="J22" s="23"/>
      <c r="K22" s="23"/>
      <c r="L22" s="23"/>
      <c r="M22" s="23"/>
      <c r="N22" s="23"/>
      <c r="O22" s="23"/>
    </row>
    <row r="23" spans="1:15">
      <c r="A23" s="17" t="s">
        <v>13</v>
      </c>
      <c r="B23" s="42" t="s">
        <v>30</v>
      </c>
      <c r="C23" s="42"/>
      <c r="D23" s="42"/>
      <c r="E23" s="42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>
      <c r="A24" s="16" t="s">
        <v>14</v>
      </c>
      <c r="B24" s="16"/>
      <c r="C24" s="16"/>
      <c r="D24" s="16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>
      <c r="A25" s="17" t="s">
        <v>31</v>
      </c>
      <c r="B25" s="17"/>
      <c r="C25" s="17"/>
      <c r="D25" s="17"/>
      <c r="E25" s="17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>
      <c r="A26" s="17"/>
      <c r="B26" s="17"/>
      <c r="C26" s="17"/>
      <c r="D26" s="17"/>
      <c r="E26" s="17"/>
      <c r="F26" s="24"/>
      <c r="G26" s="24"/>
      <c r="H26" s="24"/>
      <c r="I26" s="24"/>
      <c r="J26" s="24"/>
      <c r="K26" s="24"/>
      <c r="L26" s="24"/>
      <c r="M26" s="24"/>
      <c r="N26" s="24"/>
      <c r="O26" s="24"/>
    </row>
  </sheetData>
  <mergeCells count="25">
    <mergeCell ref="B23:E23"/>
    <mergeCell ref="C4:C5"/>
    <mergeCell ref="K16:O19"/>
    <mergeCell ref="C19:D19"/>
    <mergeCell ref="E19:H19"/>
    <mergeCell ref="C17:D17"/>
    <mergeCell ref="E17:H17"/>
    <mergeCell ref="C18:D18"/>
    <mergeCell ref="E18:H18"/>
    <mergeCell ref="P4:P5"/>
    <mergeCell ref="A1:P1"/>
    <mergeCell ref="K21:L21"/>
    <mergeCell ref="M21:O21"/>
    <mergeCell ref="H4:K4"/>
    <mergeCell ref="L4:O4"/>
    <mergeCell ref="C20:D20"/>
    <mergeCell ref="E20:H20"/>
    <mergeCell ref="K20:L20"/>
    <mergeCell ref="M20:O20"/>
    <mergeCell ref="A13:F13"/>
    <mergeCell ref="A2:P2"/>
    <mergeCell ref="A3:P3"/>
    <mergeCell ref="D4:G4"/>
    <mergeCell ref="A4:A5"/>
    <mergeCell ref="B4:B5"/>
  </mergeCells>
  <phoneticPr fontId="0" type="noConversion"/>
  <pageMargins left="0.81" right="0.23" top="0.86" bottom="0.2" header="1.53" footer="0.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</cp:lastModifiedBy>
  <cp:lastPrinted>2017-09-18T12:10:45Z</cp:lastPrinted>
  <dcterms:created xsi:type="dcterms:W3CDTF">2016-06-22T07:13:33Z</dcterms:created>
  <dcterms:modified xsi:type="dcterms:W3CDTF">2017-09-19T12:33:00Z</dcterms:modified>
</cp:coreProperties>
</file>